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seskincaresa-my.sharepoint.com/personal/karen_esseskincare_com/Documents/Esse Netherlands Shared Drive/Price Lists/Day to Day Order Form/"/>
    </mc:Choice>
  </mc:AlternateContent>
  <xr:revisionPtr revIDLastSave="10" documentId="8_{CD1A6D5F-5037-440B-B411-AD911C237826}" xr6:coauthVersionLast="47" xr6:coauthVersionMax="47" xr10:uidLastSave="{3FC5D00E-800C-43AC-8024-E51A8082988E}"/>
  <bookViews>
    <workbookView xWindow="28680" yWindow="-120" windowWidth="29040" windowHeight="15720" xr2:uid="{00000000-000D-0000-FFFF-FFFF00000000}"/>
  </bookViews>
  <sheets>
    <sheet name="Wholesale - Euro" sheetId="1" r:id="rId1"/>
  </sheets>
  <definedNames>
    <definedName name="_xlnm._FilterDatabase" localSheetId="0" hidden="1">'Wholesale - Euro'!$H$9:$H$270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8" i="1" l="1"/>
  <c r="H193" i="1"/>
  <c r="H57" i="1"/>
  <c r="H133" i="1"/>
  <c r="H28" i="1"/>
  <c r="H29" i="1"/>
  <c r="H30" i="1"/>
  <c r="H32" i="1"/>
  <c r="H33" i="1"/>
  <c r="H34" i="1"/>
  <c r="H35" i="1"/>
  <c r="H175" i="1"/>
  <c r="H176" i="1"/>
  <c r="H177" i="1"/>
  <c r="H46" i="1"/>
  <c r="H45" i="1"/>
  <c r="H253" i="1"/>
  <c r="H252" i="1"/>
  <c r="H245" i="1"/>
  <c r="H224" i="1"/>
  <c r="H223" i="1"/>
  <c r="H222" i="1"/>
  <c r="H221" i="1"/>
  <c r="H178" i="1" l="1"/>
  <c r="H179" i="1"/>
  <c r="H180" i="1"/>
  <c r="E141" i="1"/>
  <c r="E140" i="1"/>
  <c r="H216" i="1"/>
  <c r="H217" i="1"/>
  <c r="H181" i="1"/>
  <c r="H182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1" i="1"/>
  <c r="H250" i="1"/>
  <c r="H249" i="1"/>
  <c r="H248" i="1"/>
  <c r="H247" i="1"/>
  <c r="H246" i="1"/>
  <c r="H244" i="1"/>
  <c r="H243" i="1"/>
  <c r="H241" i="1"/>
  <c r="H240" i="1"/>
  <c r="H239" i="1"/>
  <c r="H238" i="1"/>
  <c r="H237" i="1"/>
  <c r="H236" i="1"/>
  <c r="H235" i="1"/>
  <c r="H234" i="1"/>
  <c r="H233" i="1"/>
  <c r="H232" i="1"/>
  <c r="H231" i="1"/>
  <c r="H229" i="1"/>
  <c r="H228" i="1"/>
  <c r="H227" i="1"/>
  <c r="H226" i="1"/>
  <c r="H225" i="1"/>
  <c r="H220" i="1"/>
  <c r="H219" i="1"/>
  <c r="H215" i="1"/>
  <c r="E151" i="1" l="1"/>
  <c r="H151" i="1" s="1"/>
  <c r="E152" i="1"/>
  <c r="H152" i="1" s="1"/>
  <c r="E153" i="1"/>
  <c r="H153" i="1" s="1"/>
  <c r="E154" i="1"/>
  <c r="H154" i="1" s="1"/>
  <c r="E155" i="1"/>
  <c r="H155" i="1" s="1"/>
  <c r="E156" i="1"/>
  <c r="H156" i="1" s="1"/>
  <c r="E157" i="1"/>
  <c r="H157" i="1" s="1"/>
  <c r="E158" i="1"/>
  <c r="H158" i="1" s="1"/>
  <c r="E159" i="1"/>
  <c r="H159" i="1" s="1"/>
  <c r="E150" i="1"/>
  <c r="H150" i="1" s="1"/>
  <c r="E147" i="1" l="1"/>
  <c r="H147" i="1" s="1"/>
  <c r="E148" i="1"/>
  <c r="H148" i="1" s="1"/>
  <c r="E149" i="1"/>
  <c r="H149" i="1" s="1"/>
  <c r="E146" i="1"/>
  <c r="H146" i="1" s="1"/>
  <c r="E145" i="1"/>
  <c r="H145" i="1" s="1"/>
  <c r="H144" i="1"/>
  <c r="E143" i="1"/>
  <c r="H143" i="1" s="1"/>
  <c r="E142" i="1"/>
  <c r="H142" i="1" s="1"/>
  <c r="H141" i="1"/>
  <c r="H140" i="1"/>
  <c r="H131" i="1" l="1"/>
  <c r="H167" i="1" l="1"/>
  <c r="H17" i="1"/>
  <c r="H109" i="1" l="1"/>
  <c r="H194" i="1"/>
  <c r="H60" i="1"/>
  <c r="H59" i="1"/>
  <c r="H201" i="1"/>
  <c r="H213" i="1"/>
  <c r="H207" i="1"/>
  <c r="H211" i="1"/>
  <c r="H86" i="1"/>
  <c r="H76" i="1"/>
  <c r="H77" i="1"/>
  <c r="H78" i="1"/>
  <c r="H79" i="1"/>
  <c r="H80" i="1"/>
  <c r="H81" i="1"/>
  <c r="H82" i="1"/>
  <c r="H83" i="1"/>
  <c r="H84" i="1"/>
  <c r="H75" i="1"/>
  <c r="H203" i="1"/>
  <c r="H204" i="1"/>
  <c r="H205" i="1"/>
  <c r="H206" i="1"/>
  <c r="H208" i="1"/>
  <c r="H209" i="1"/>
  <c r="H210" i="1"/>
  <c r="H212" i="1"/>
  <c r="H168" i="1"/>
  <c r="H169" i="1"/>
  <c r="H185" i="1"/>
  <c r="H18" i="1"/>
  <c r="H19" i="1"/>
  <c r="H202" i="1"/>
  <c r="H200" i="1"/>
  <c r="H199" i="1"/>
  <c r="H198" i="1"/>
  <c r="H197" i="1"/>
  <c r="H196" i="1"/>
  <c r="H195" i="1"/>
  <c r="H192" i="1"/>
  <c r="H191" i="1"/>
  <c r="H190" i="1"/>
  <c r="H189" i="1"/>
  <c r="H188" i="1"/>
  <c r="H187" i="1"/>
  <c r="H186" i="1"/>
  <c r="H184" i="1"/>
  <c r="H183" i="1"/>
  <c r="H174" i="1"/>
  <c r="H173" i="1"/>
  <c r="H172" i="1"/>
  <c r="H171" i="1"/>
  <c r="H170" i="1"/>
  <c r="H166" i="1"/>
  <c r="H165" i="1"/>
  <c r="H164" i="1"/>
  <c r="H163" i="1"/>
  <c r="H162" i="1"/>
  <c r="H161" i="1"/>
  <c r="H138" i="1"/>
  <c r="H136" i="1"/>
  <c r="H134" i="1"/>
  <c r="H130" i="1"/>
  <c r="H129" i="1"/>
  <c r="H128" i="1"/>
  <c r="H127" i="1"/>
  <c r="H126" i="1"/>
  <c r="H125" i="1"/>
  <c r="H124" i="1"/>
  <c r="H122" i="1"/>
  <c r="H121" i="1"/>
  <c r="H120" i="1"/>
  <c r="H119" i="1"/>
  <c r="H118" i="1"/>
  <c r="H117" i="1"/>
  <c r="H115" i="1"/>
  <c r="H114" i="1"/>
  <c r="H113" i="1"/>
  <c r="H112" i="1"/>
  <c r="H111" i="1"/>
  <c r="H110" i="1"/>
  <c r="H108" i="1"/>
  <c r="H107" i="1"/>
  <c r="H106" i="1"/>
  <c r="H104" i="1"/>
  <c r="H103" i="1"/>
  <c r="H101" i="1"/>
  <c r="H100" i="1"/>
  <c r="H99" i="1"/>
  <c r="H97" i="1"/>
  <c r="H96" i="1"/>
  <c r="H95" i="1"/>
  <c r="H94" i="1"/>
  <c r="H93" i="1"/>
  <c r="H90" i="1"/>
  <c r="H89" i="1"/>
  <c r="H88" i="1"/>
  <c r="H73" i="1"/>
  <c r="H72" i="1"/>
  <c r="H71" i="1"/>
  <c r="H70" i="1"/>
  <c r="H69" i="1"/>
  <c r="H67" i="1"/>
  <c r="H66" i="1"/>
  <c r="H64" i="1"/>
  <c r="H63" i="1"/>
  <c r="H61" i="1"/>
  <c r="H56" i="1"/>
  <c r="H54" i="1"/>
  <c r="H53" i="1"/>
  <c r="H52" i="1"/>
  <c r="H51" i="1"/>
  <c r="H50" i="1"/>
  <c r="H49" i="1"/>
  <c r="H48" i="1"/>
  <c r="H43" i="1"/>
  <c r="H42" i="1"/>
  <c r="H41" i="1"/>
  <c r="H40" i="1"/>
  <c r="H39" i="1"/>
  <c r="H38" i="1"/>
  <c r="H26" i="1"/>
  <c r="H25" i="1"/>
  <c r="H24" i="1"/>
  <c r="H23" i="1"/>
  <c r="H22" i="1"/>
  <c r="H21" i="1"/>
  <c r="H16" i="1"/>
  <c r="H15" i="1"/>
  <c r="H14" i="1"/>
  <c r="H13" i="1"/>
  <c r="H12" i="1"/>
  <c r="H269" i="1" l="1"/>
  <c r="H270" i="1" s="1"/>
</calcChain>
</file>

<file path=xl/sharedStrings.xml><?xml version="1.0" encoding="utf-8"?>
<sst xmlns="http://schemas.openxmlformats.org/spreadsheetml/2006/main" count="672" uniqueCount="491">
  <si>
    <t>Stockist Name:</t>
  </si>
  <si>
    <t>Stock Code</t>
  </si>
  <si>
    <t>Product</t>
  </si>
  <si>
    <t>Package Size</t>
  </si>
  <si>
    <t>Wholesale Price</t>
  </si>
  <si>
    <t>Recom. Retail Price incl. 21% VAT</t>
  </si>
  <si>
    <t>Qty</t>
  </si>
  <si>
    <t>Wholesale Value</t>
  </si>
  <si>
    <t>RETAIL</t>
  </si>
  <si>
    <t>SENSITIVE</t>
  </si>
  <si>
    <t>ESEC01</t>
  </si>
  <si>
    <t>Sensitive Cleanser</t>
  </si>
  <si>
    <t>200ml bottle</t>
  </si>
  <si>
    <t>ESEMS01</t>
  </si>
  <si>
    <t>Sensitive Mist</t>
  </si>
  <si>
    <t>100ml</t>
  </si>
  <si>
    <t>ESEHM01</t>
  </si>
  <si>
    <t>Hydro Moisturiser</t>
  </si>
  <si>
    <t>50ml pot</t>
  </si>
  <si>
    <t>ESENM01</t>
  </si>
  <si>
    <t>Nourish Moisturiser</t>
  </si>
  <si>
    <t>ESES01</t>
  </si>
  <si>
    <t>Sensitive Serum</t>
  </si>
  <si>
    <t>15ml tube</t>
  </si>
  <si>
    <t>ESERS01</t>
  </si>
  <si>
    <t>Resurrect Serum</t>
  </si>
  <si>
    <t>30ml dropper</t>
  </si>
  <si>
    <t>ESPO01</t>
  </si>
  <si>
    <t>Sensitive Protect Oil</t>
  </si>
  <si>
    <t>15ml dropper</t>
  </si>
  <si>
    <t>ESEYC01</t>
  </si>
  <si>
    <t>Sensitive Eye Cream</t>
  </si>
  <si>
    <t>15ml pump</t>
  </si>
  <si>
    <t>PLUS</t>
  </si>
  <si>
    <t>EPDM01</t>
  </si>
  <si>
    <t>Defence Moisturiser +</t>
  </si>
  <si>
    <t>50ml pump</t>
  </si>
  <si>
    <t>EPRM01</t>
  </si>
  <si>
    <t>Restorative Moisturiser +</t>
  </si>
  <si>
    <t>EPEC01</t>
  </si>
  <si>
    <t>Eye Contour Cream +</t>
  </si>
  <si>
    <t>EPLS01</t>
  </si>
  <si>
    <t>Intensity Serum +</t>
  </si>
  <si>
    <t>30ml pump</t>
  </si>
  <si>
    <t>EPPS01</t>
  </si>
  <si>
    <t>Probiotic Serum +</t>
  </si>
  <si>
    <t>EPAS01</t>
  </si>
  <si>
    <t>Ageless Serum +</t>
  </si>
  <si>
    <t>AESTHETICS</t>
  </si>
  <si>
    <t>EPSA01</t>
  </si>
  <si>
    <t>Activator</t>
  </si>
  <si>
    <t>EPSP01</t>
  </si>
  <si>
    <t>Pre Care Oil</t>
  </si>
  <si>
    <t>EPSR01</t>
  </si>
  <si>
    <t>Post Care Oil</t>
  </si>
  <si>
    <t>CLARIFYING</t>
  </si>
  <si>
    <t>ECC01</t>
  </si>
  <si>
    <t>Clarifying Cleanser</t>
  </si>
  <si>
    <t>100ml pump</t>
  </si>
  <si>
    <t>ECSE01</t>
  </si>
  <si>
    <t>Clarifying Serum</t>
  </si>
  <si>
    <t>ECO01</t>
  </si>
  <si>
    <t>Clarifying Oil</t>
  </si>
  <si>
    <t>ECSC01</t>
  </si>
  <si>
    <t>Clarifying Spot Corrector</t>
  </si>
  <si>
    <t>10ml pump</t>
  </si>
  <si>
    <t>CORE</t>
  </si>
  <si>
    <t>Cleansers</t>
  </si>
  <si>
    <t>EXGC01</t>
  </si>
  <si>
    <t>Gel Cleanser</t>
  </si>
  <si>
    <t>EXGC02</t>
  </si>
  <si>
    <t>200ml pump</t>
  </si>
  <si>
    <t>EXCC01</t>
  </si>
  <si>
    <t>Cream Cleanser</t>
  </si>
  <si>
    <t>EXCC02</t>
  </si>
  <si>
    <t>EXRC01</t>
  </si>
  <si>
    <t>Refining Cleanser</t>
  </si>
  <si>
    <t>100ml tube</t>
  </si>
  <si>
    <t>EXEMR03</t>
  </si>
  <si>
    <t>Make-up Remover</t>
  </si>
  <si>
    <t>Mists</t>
  </si>
  <si>
    <t>EXMTH01</t>
  </si>
  <si>
    <t>Hydrating Mist</t>
  </si>
  <si>
    <t>100ml spritz</t>
  </si>
  <si>
    <t>EXMTB01</t>
  </si>
  <si>
    <t>Biome Mist</t>
  </si>
  <si>
    <t>Moisturisers</t>
  </si>
  <si>
    <t>EXLM01</t>
  </si>
  <si>
    <t>Light Moisturiser</t>
  </si>
  <si>
    <t>EXDM01</t>
  </si>
  <si>
    <t>Deep Moisturiser</t>
  </si>
  <si>
    <t>EXRM01</t>
  </si>
  <si>
    <t>Rich Moisturiser</t>
  </si>
  <si>
    <t>EXUM01</t>
  </si>
  <si>
    <t>Ultra Moisturiser</t>
  </si>
  <si>
    <t>EXOML02</t>
  </si>
  <si>
    <t>Omega Light</t>
  </si>
  <si>
    <t>5 X 10ml tubs</t>
  </si>
  <si>
    <t>EXOMD02</t>
  </si>
  <si>
    <t>Omega Deep</t>
  </si>
  <si>
    <t>EXOMR02</t>
  </si>
  <si>
    <t>Omega Rich</t>
  </si>
  <si>
    <t>Treatments</t>
  </si>
  <si>
    <t>EXEAL01</t>
  </si>
  <si>
    <t>Eye &amp; Lip Cream</t>
  </si>
  <si>
    <t>EXBS01</t>
  </si>
  <si>
    <t>Bakuchiol Serum</t>
  </si>
  <si>
    <t>EXHAS01</t>
  </si>
  <si>
    <t>Hyaluronic Serum 15ml</t>
  </si>
  <si>
    <t>EXHAS02</t>
  </si>
  <si>
    <t>Hyaluronic Serum 30ml</t>
  </si>
  <si>
    <t>EXRO01</t>
  </si>
  <si>
    <t>Repair Oil</t>
  </si>
  <si>
    <t>Exfoliators</t>
  </si>
  <si>
    <t>EXCOC01</t>
  </si>
  <si>
    <t>Cocoa Exfoliator</t>
  </si>
  <si>
    <t>EXMIC02</t>
  </si>
  <si>
    <t>Microderm Exfoliator</t>
  </si>
  <si>
    <t>Masks</t>
  </si>
  <si>
    <t>EXCLA01</t>
  </si>
  <si>
    <t>Clay Mask</t>
  </si>
  <si>
    <t>EXCRM01</t>
  </si>
  <si>
    <t>Cream Mask</t>
  </si>
  <si>
    <t>Body</t>
  </si>
  <si>
    <t>EXRBM01</t>
  </si>
  <si>
    <t>Rich Body Moisturiser 100ml</t>
  </si>
  <si>
    <t>EXRBM02</t>
  </si>
  <si>
    <t>Rich Body Moisturiser 200ml</t>
  </si>
  <si>
    <t>EXBO01</t>
  </si>
  <si>
    <t>Body Oil</t>
  </si>
  <si>
    <t>100ml bottle</t>
  </si>
  <si>
    <t>EXHC01</t>
  </si>
  <si>
    <t>Hand Cream</t>
  </si>
  <si>
    <t>50ml tube</t>
  </si>
  <si>
    <t>EXLC01</t>
  </si>
  <si>
    <t>Lip Conditioner</t>
  </si>
  <si>
    <t>10ml tube</t>
  </si>
  <si>
    <t>Foundation</t>
  </si>
  <si>
    <t>EXF101</t>
  </si>
  <si>
    <t>Foundation 1</t>
  </si>
  <si>
    <t>EXF201</t>
  </si>
  <si>
    <t>Foundation 2</t>
  </si>
  <si>
    <t>EXF301</t>
  </si>
  <si>
    <t>Foundation 3</t>
  </si>
  <si>
    <t>EXF401</t>
  </si>
  <si>
    <t>Foundation 4</t>
  </si>
  <si>
    <t>EXF501</t>
  </si>
  <si>
    <t>Foundation 5</t>
  </si>
  <si>
    <t>EXF601</t>
  </si>
  <si>
    <t>Foundation 6</t>
  </si>
  <si>
    <t>EXF701</t>
  </si>
  <si>
    <t>Foundation 7</t>
  </si>
  <si>
    <t>EXF801</t>
  </si>
  <si>
    <t>Foundation 8</t>
  </si>
  <si>
    <t>EXF901</t>
  </si>
  <si>
    <t>Foundation 9</t>
  </si>
  <si>
    <t>EXF1001</t>
  </si>
  <si>
    <t>Foundation 10</t>
  </si>
  <si>
    <t>Sun</t>
  </si>
  <si>
    <t>EXSS02</t>
  </si>
  <si>
    <t>Sunscreen</t>
  </si>
  <si>
    <t>Trial Packs</t>
  </si>
  <si>
    <t>EXPK02</t>
  </si>
  <si>
    <t>Normal Trial Pack</t>
  </si>
  <si>
    <t>Various</t>
  </si>
  <si>
    <t>EXPK03</t>
  </si>
  <si>
    <t>Dry Trial Pack</t>
  </si>
  <si>
    <t>EXPK01</t>
  </si>
  <si>
    <t>Sensitive Trial Pack</t>
  </si>
  <si>
    <t>PROFESSIONAL</t>
  </si>
  <si>
    <t>Professional Cleansers</t>
  </si>
  <si>
    <t>ESEC02</t>
  </si>
  <si>
    <t>400ml pump</t>
  </si>
  <si>
    <t>EXGC04</t>
  </si>
  <si>
    <t>EXCC04</t>
  </si>
  <si>
    <t>EXRC05</t>
  </si>
  <si>
    <t xml:space="preserve">Refining Cleanser </t>
  </si>
  <si>
    <t>200ml tube</t>
  </si>
  <si>
    <t>EXEMR02</t>
  </si>
  <si>
    <t>Professional Toners</t>
  </si>
  <si>
    <t>EXMTH02</t>
  </si>
  <si>
    <t>250ml spritz</t>
  </si>
  <si>
    <t>ESEMS02</t>
  </si>
  <si>
    <t>EXMTB02</t>
  </si>
  <si>
    <t>Professional Moisturisers</t>
  </si>
  <si>
    <t>ESEHM09</t>
  </si>
  <si>
    <t>ESENM09</t>
  </si>
  <si>
    <t xml:space="preserve">Nourish Moisturiser </t>
  </si>
  <si>
    <t>Professional Treatments</t>
  </si>
  <si>
    <t>EXRO02</t>
  </si>
  <si>
    <t>50ml dropper</t>
  </si>
  <si>
    <t>EXEAL02</t>
  </si>
  <si>
    <t>EXHAS03</t>
  </si>
  <si>
    <t>Hyaluronic Serum</t>
  </si>
  <si>
    <t>ESPO03</t>
  </si>
  <si>
    <t>Protect Oil</t>
  </si>
  <si>
    <t>EXAHA01</t>
  </si>
  <si>
    <t xml:space="preserve">Ampoules - Hyaluronic </t>
  </si>
  <si>
    <t>4 X 1ml tubes</t>
  </si>
  <si>
    <t>EXAHA02</t>
  </si>
  <si>
    <t xml:space="preserve">Ampoules - HydroBoost </t>
  </si>
  <si>
    <t>EXACA01</t>
  </si>
  <si>
    <t xml:space="preserve">Ampoules - Clarifying </t>
  </si>
  <si>
    <t>EXABA01</t>
  </si>
  <si>
    <t xml:space="preserve">Ampoules - Bright </t>
  </si>
  <si>
    <t>EXAIA01</t>
  </si>
  <si>
    <t xml:space="preserve">Ampoules - Intensity </t>
  </si>
  <si>
    <t>EXAPA01</t>
  </si>
  <si>
    <t>Probiotic Ampoule</t>
  </si>
  <si>
    <t>4 x (1ml + 0,3g)</t>
  </si>
  <si>
    <t>Professional Exfoliators</t>
  </si>
  <si>
    <t>EXEE01</t>
  </si>
  <si>
    <t>Enzyme Exfoliator</t>
  </si>
  <si>
    <t>EXBE01</t>
  </si>
  <si>
    <t>Body Exfoliator</t>
  </si>
  <si>
    <t>EXHFE02</t>
  </si>
  <si>
    <t>Hand &amp; Foot Exfoliator</t>
  </si>
  <si>
    <t>EXCOC02</t>
  </si>
  <si>
    <t>EXMIC03</t>
  </si>
  <si>
    <t>EXBHP01</t>
  </si>
  <si>
    <t>BHA Exfoliator</t>
  </si>
  <si>
    <t>Professional Masks</t>
  </si>
  <si>
    <t>EPECM01</t>
  </si>
  <si>
    <r>
      <t>Eye Contour Mask +</t>
    </r>
    <r>
      <rPr>
        <b/>
        <sz val="10"/>
        <color theme="1" tint="0.249977111117893"/>
        <rFont val="Calibri"/>
        <family val="2"/>
        <scheme val="minor"/>
      </rPr>
      <t xml:space="preserve"> </t>
    </r>
  </si>
  <si>
    <t>EPIM01</t>
  </si>
  <si>
    <r>
      <t>Intensity Mask +</t>
    </r>
    <r>
      <rPr>
        <sz val="10"/>
        <color rgb="FF00B050"/>
        <rFont val="Calibri"/>
        <family val="2"/>
        <scheme val="minor"/>
      </rPr>
      <t/>
    </r>
  </si>
  <si>
    <t>EXOMM01</t>
  </si>
  <si>
    <r>
      <t>Omega Mask</t>
    </r>
    <r>
      <rPr>
        <sz val="10"/>
        <color rgb="FF00B050"/>
        <rFont val="Calibri"/>
        <family val="2"/>
        <scheme val="minor"/>
      </rPr>
      <t/>
    </r>
  </si>
  <si>
    <t>EXHFM02</t>
  </si>
  <si>
    <t>Hand &amp; Foot Mask</t>
  </si>
  <si>
    <t>EXCRM03</t>
  </si>
  <si>
    <t>EXCLA02</t>
  </si>
  <si>
    <t>EXGM01</t>
  </si>
  <si>
    <t>Gel Mask</t>
  </si>
  <si>
    <t>EXEXM01</t>
  </si>
  <si>
    <t>Exclusion Mask</t>
  </si>
  <si>
    <t>500g / 700ml doy</t>
  </si>
  <si>
    <t>Professional Massage Mediums</t>
  </si>
  <si>
    <t>EXBMC01</t>
  </si>
  <si>
    <t>Body Massage Cream</t>
  </si>
  <si>
    <t>EXFMC01</t>
  </si>
  <si>
    <t>Facial Massage Cream</t>
  </si>
  <si>
    <t>Professional Galvanic Gels</t>
  </si>
  <si>
    <t>EXGGS01</t>
  </si>
  <si>
    <t>Sensitive Galvanic Gel</t>
  </si>
  <si>
    <t>Professional Body</t>
  </si>
  <si>
    <t>EXRBM04</t>
  </si>
  <si>
    <t>Rich Body Moisturiser</t>
  </si>
  <si>
    <t>SACHETS</t>
  </si>
  <si>
    <t>ESEC08</t>
  </si>
  <si>
    <t>20 X 2ml sachets</t>
  </si>
  <si>
    <t>EXGC08</t>
  </si>
  <si>
    <t>EXCC09</t>
  </si>
  <si>
    <t>EXRC08</t>
  </si>
  <si>
    <t>ESEHM08</t>
  </si>
  <si>
    <t>20 X 1ml sachets</t>
  </si>
  <si>
    <t>ESENM08</t>
  </si>
  <si>
    <t>EXLM08</t>
  </si>
  <si>
    <t>EXDM08</t>
  </si>
  <si>
    <t>EXRM08</t>
  </si>
  <si>
    <t>EXUM08</t>
  </si>
  <si>
    <t>EXF103</t>
  </si>
  <si>
    <t xml:space="preserve">Foundation 1  </t>
  </si>
  <si>
    <t>5 x 1ml sachets</t>
  </si>
  <si>
    <t>EXF203</t>
  </si>
  <si>
    <t xml:space="preserve">Foundation 2  </t>
  </si>
  <si>
    <t>EXF303</t>
  </si>
  <si>
    <t>EXF403</t>
  </si>
  <si>
    <t>EXF503</t>
  </si>
  <si>
    <t>EXF603</t>
  </si>
  <si>
    <t>EXF703</t>
  </si>
  <si>
    <t>EXF803</t>
  </si>
  <si>
    <t>EXF903</t>
  </si>
  <si>
    <t>EXF1003</t>
  </si>
  <si>
    <t>TESTERS</t>
  </si>
  <si>
    <t>ESEC10</t>
  </si>
  <si>
    <t>Sensitive Cleanser (TESTER)</t>
  </si>
  <si>
    <t>ESESM10</t>
  </si>
  <si>
    <t>Sensitive Mist (TESTER)</t>
  </si>
  <si>
    <t>ESEHM10</t>
  </si>
  <si>
    <t>Sensitive Hydro Moisturiser (TESTER)</t>
  </si>
  <si>
    <t>ESENM10</t>
  </si>
  <si>
    <t>Sensitive Nourish Moisturiser (TESTER)</t>
  </si>
  <si>
    <t>ESES10</t>
  </si>
  <si>
    <t>Sensitive Serum (TESTER)</t>
  </si>
  <si>
    <t>ESPO10</t>
  </si>
  <si>
    <t>Sensitive Protect Oil (TESTER)</t>
  </si>
  <si>
    <t>ESERS10</t>
  </si>
  <si>
    <t>Sensitive Resurrect Serum (TESTER)</t>
  </si>
  <si>
    <t>ESEYC10</t>
  </si>
  <si>
    <t>Sensitive Eye Cream (TESTER)</t>
  </si>
  <si>
    <t>EPDM02</t>
  </si>
  <si>
    <t>Plus Defence Moisturiser+ (TESTER)</t>
  </si>
  <si>
    <t>EPRM02</t>
  </si>
  <si>
    <t>Plus Restorative Moisturiser+ (TESTER)</t>
  </si>
  <si>
    <t>EPEC02</t>
  </si>
  <si>
    <t>Plus Eye Contour Cream+ (TESTER)</t>
  </si>
  <si>
    <t>EPLS02</t>
  </si>
  <si>
    <t>Plus Intensity Serum+ (TESTER)</t>
  </si>
  <si>
    <t>EPPS02</t>
  </si>
  <si>
    <t>Plus Probiotic Serum+ (TESTER)</t>
  </si>
  <si>
    <t>EPAS02</t>
  </si>
  <si>
    <t>Plus Ageless Serum+ (TESTER)</t>
  </si>
  <si>
    <t>EPSA10</t>
  </si>
  <si>
    <t>Activator (TESTER)</t>
  </si>
  <si>
    <t>EPSP10</t>
  </si>
  <si>
    <t>Pre Care Oil (TESTER)</t>
  </si>
  <si>
    <t>EPSR10</t>
  </si>
  <si>
    <t>Post Care Oil (TESTER)</t>
  </si>
  <si>
    <t>ECC10</t>
  </si>
  <si>
    <t>Clarifying Cleanser (TESTER)</t>
  </si>
  <si>
    <t>ECSE10</t>
  </si>
  <si>
    <t>Clarifying Serum (TESTER)</t>
  </si>
  <si>
    <t>ECO10</t>
  </si>
  <si>
    <t>Clarifying Oil (TESTER)</t>
  </si>
  <si>
    <t>ECSC10</t>
  </si>
  <si>
    <t>Clarifying Spot Corrector (TESTER)</t>
  </si>
  <si>
    <t>EXGC10</t>
  </si>
  <si>
    <t>Gel Cleanser (TESTER)</t>
  </si>
  <si>
    <t>EXCC10</t>
  </si>
  <si>
    <t>Cream Cleanser (TESTER)</t>
  </si>
  <si>
    <t>EXRC10</t>
  </si>
  <si>
    <t>Refining Cleanser (TESTER)</t>
  </si>
  <si>
    <t>EXEMR10</t>
  </si>
  <si>
    <t>Make Up Remover (TESTER)</t>
  </si>
  <si>
    <t>EXMTH10</t>
  </si>
  <si>
    <t>Hydrating Mist (TESTER)</t>
  </si>
  <si>
    <t>EXMTB10</t>
  </si>
  <si>
    <t>Biome Mist (TESTER)</t>
  </si>
  <si>
    <t>EXLM10</t>
  </si>
  <si>
    <t>Light Moisturiser (TESTER)</t>
  </si>
  <si>
    <t>EXDM10</t>
  </si>
  <si>
    <t>Deep Moisturiser (TESTER)</t>
  </si>
  <si>
    <t>EXRM10</t>
  </si>
  <si>
    <t>Rich Moisturiser (TESTER)</t>
  </si>
  <si>
    <t>EXUM10</t>
  </si>
  <si>
    <t>Ultra Moisturiser (TESTER)</t>
  </si>
  <si>
    <t>EXEAL10</t>
  </si>
  <si>
    <t>Eye &amp; Lip Cream (TESTER)</t>
  </si>
  <si>
    <t>EXBS10</t>
  </si>
  <si>
    <t>Bakuchiol Serum (TESTER)</t>
  </si>
  <si>
    <t>EXHAS10</t>
  </si>
  <si>
    <t>Hyaluronic Serum (TESTER)</t>
  </si>
  <si>
    <t>EXRO10</t>
  </si>
  <si>
    <t>Repair Oil (TESTER)</t>
  </si>
  <si>
    <t>EXCOC10</t>
  </si>
  <si>
    <t>Cocoa Exfoliator (TESTER)</t>
  </si>
  <si>
    <t>EXMIC10</t>
  </si>
  <si>
    <t>Microderm Exfoliator (TESTER)</t>
  </si>
  <si>
    <t>EXCLA10</t>
  </si>
  <si>
    <t>Clay Mask (TESTER)</t>
  </si>
  <si>
    <t>EXCRM10</t>
  </si>
  <si>
    <t>Cream Mask (TESTER)</t>
  </si>
  <si>
    <t>EXRBM10</t>
  </si>
  <si>
    <t>Rich Body Moisturiser (TESTER)</t>
  </si>
  <si>
    <t>EXBO10</t>
  </si>
  <si>
    <t>Body Oil (TESTER)</t>
  </si>
  <si>
    <t>EXHC10</t>
  </si>
  <si>
    <t>Hand Cream (TESTER)</t>
  </si>
  <si>
    <t>EXF110</t>
  </si>
  <si>
    <t>Foundation 1 (TESTER)</t>
  </si>
  <si>
    <t>EXF210</t>
  </si>
  <si>
    <t>Foundation 2 (TESTER)</t>
  </si>
  <si>
    <t>EXF310</t>
  </si>
  <si>
    <t>Foundation 3 (TESTER)</t>
  </si>
  <si>
    <t>EXF410</t>
  </si>
  <si>
    <t>Foundation 4 (TESTER)</t>
  </si>
  <si>
    <t>EXF510</t>
  </si>
  <si>
    <t>Foundation 5 (TESTER)</t>
  </si>
  <si>
    <t>EXF610</t>
  </si>
  <si>
    <t>Foundation 6 (TESTER)</t>
  </si>
  <si>
    <t>EXF710</t>
  </si>
  <si>
    <t>Foundation 7 (TESTER)</t>
  </si>
  <si>
    <t>EXF810</t>
  </si>
  <si>
    <t>Foundation 8 (TESTER)</t>
  </si>
  <si>
    <t>EXF910</t>
  </si>
  <si>
    <t>Foundation 9 (TESTER)</t>
  </si>
  <si>
    <t>EXF1010</t>
  </si>
  <si>
    <t>Foundation 10 (TESTER)</t>
  </si>
  <si>
    <t>EXSS11</t>
  </si>
  <si>
    <t>Sunscreen (TESTER)</t>
  </si>
  <si>
    <t>POINT OF SALE</t>
  </si>
  <si>
    <t>PRDB02</t>
  </si>
  <si>
    <t>Esse Dutch Brochure (packed in set of 20)</t>
  </si>
  <si>
    <t>PREB09</t>
  </si>
  <si>
    <t>Esse Shopper Bag (set of 10) - Big</t>
  </si>
  <si>
    <t>PREB10</t>
  </si>
  <si>
    <t>Esse Shopper Bag (set of 10) - Small</t>
  </si>
  <si>
    <t>DISPLAY MATERIAL - Ongoing</t>
  </si>
  <si>
    <t>PRSE01</t>
  </si>
  <si>
    <t>Esse Perspex Hero Seats</t>
  </si>
  <si>
    <t>PRBBS01</t>
  </si>
  <si>
    <t>Stand for Backing Boards (fits all boards above)</t>
  </si>
  <si>
    <t>PRWDS01</t>
  </si>
  <si>
    <t>Esse White door logo</t>
  </si>
  <si>
    <t>PRWPS01</t>
  </si>
  <si>
    <t>Wooden Price Stand A5</t>
  </si>
  <si>
    <t>PRST01</t>
  </si>
  <si>
    <t>Shelf Talker (set of 7)</t>
  </si>
  <si>
    <t>PRHB03</t>
  </si>
  <si>
    <t>Header board (2 piece with insert)</t>
  </si>
  <si>
    <t>PRHS21</t>
  </si>
  <si>
    <t>Wooden cube - small rectangle (120x90)</t>
  </si>
  <si>
    <t>PRHS22</t>
  </si>
  <si>
    <t>Wooden cube - medium rectangle (120x180)</t>
  </si>
  <si>
    <t>PRHS23</t>
  </si>
  <si>
    <t>Wooden cube - large rectangle (120x360)</t>
  </si>
  <si>
    <t>PRHS15</t>
  </si>
  <si>
    <t xml:space="preserve">Wooden Rectangle (excl slider) (180x360mm) </t>
  </si>
  <si>
    <t>PRHS16</t>
  </si>
  <si>
    <t xml:space="preserve">Wooden Square (excl slider) (360x360mm) </t>
  </si>
  <si>
    <t>DISPLAY MATERIAL - Once off</t>
  </si>
  <si>
    <t>PRBM11</t>
  </si>
  <si>
    <t>Rewild Nature Canvas 2023</t>
  </si>
  <si>
    <t>PRBM12</t>
  </si>
  <si>
    <t>Rewild Flower Canvas 2023</t>
  </si>
  <si>
    <t>PRBM13</t>
  </si>
  <si>
    <t>Rewild Tree Canvas 2023</t>
  </si>
  <si>
    <t xml:space="preserve">PRBB020   </t>
  </si>
  <si>
    <t>Sensitive Backing Board 2022</t>
  </si>
  <si>
    <t>PRBB019</t>
  </si>
  <si>
    <t>Testers Backing Board 2022</t>
  </si>
  <si>
    <t>PRBX08</t>
  </si>
  <si>
    <t>Rewild Flower Banner With Stand 2023</t>
  </si>
  <si>
    <t>PRBX09</t>
  </si>
  <si>
    <t>Rewild Tree Banner With Stand 2023</t>
  </si>
  <si>
    <t>PRTT01</t>
  </si>
  <si>
    <t>Wildscience Table Talkers 2022</t>
  </si>
  <si>
    <t>PRPS004</t>
  </si>
  <si>
    <t>Rectangle Wildscience Slider Board 2022</t>
  </si>
  <si>
    <t>PRPS005  </t>
  </si>
  <si>
    <t>Square Rewild Slider Board 2022</t>
  </si>
  <si>
    <t xml:space="preserve">PRPS006   </t>
  </si>
  <si>
    <t>Square Wild Science Slider Board 2022</t>
  </si>
  <si>
    <t>SALON CONSUMABLES</t>
  </si>
  <si>
    <t>PRLC01</t>
  </si>
  <si>
    <t xml:space="preserve">Dutch Loyalty Cards </t>
  </si>
  <si>
    <t>PRGT01</t>
  </si>
  <si>
    <t>Esse Gift Tags</t>
  </si>
  <si>
    <t>PRGC003</t>
  </si>
  <si>
    <t>Greeting Cards (set of 3)</t>
  </si>
  <si>
    <t>PRFAN001</t>
  </si>
  <si>
    <t>Foundation Colour Swatch</t>
  </si>
  <si>
    <t>PSPAT002</t>
  </si>
  <si>
    <t>Esse Silver Spatula in White Envelope</t>
  </si>
  <si>
    <t>PRTP01</t>
  </si>
  <si>
    <t>Tissue Paper (packed in set of 50)</t>
  </si>
  <si>
    <t>PRBSE01</t>
  </si>
  <si>
    <t>White Sachet Envelopes (packed in set of 50)</t>
  </si>
  <si>
    <t>PHB001</t>
  </si>
  <si>
    <t>Esse Headbands</t>
  </si>
  <si>
    <t>PREY02</t>
  </si>
  <si>
    <t>Esse Eye Pillow</t>
  </si>
  <si>
    <t>PRHM01</t>
  </si>
  <si>
    <t>Esse Hand Mitten - single</t>
  </si>
  <si>
    <t>PRCFW01</t>
  </si>
  <si>
    <t>Esse Cleansing / Facial Wrap</t>
  </si>
  <si>
    <t>PRBG02</t>
  </si>
  <si>
    <t>Esse Magnetic Badge</t>
  </si>
  <si>
    <t>PRU019</t>
  </si>
  <si>
    <t>Uniform - Mandarin - size 30</t>
  </si>
  <si>
    <t>PRU0015</t>
  </si>
  <si>
    <t>Uniform - Mandarin - size 32</t>
  </si>
  <si>
    <t>PRU008</t>
  </si>
  <si>
    <t>Uniform - Mandarin - size 34</t>
  </si>
  <si>
    <t>PRU009</t>
  </si>
  <si>
    <t>Uniform - Mandarin - size 36</t>
  </si>
  <si>
    <t>PRU010</t>
  </si>
  <si>
    <t>Uniform - Mandarin - size 38</t>
  </si>
  <si>
    <t>PRU011</t>
  </si>
  <si>
    <t>Uniform - Mandarin - size 40</t>
  </si>
  <si>
    <t>PRU017</t>
  </si>
  <si>
    <t>Uniform - Mandarin - size 42</t>
  </si>
  <si>
    <t>PRU020</t>
  </si>
  <si>
    <t>Uniform - Mandarin - size 44</t>
  </si>
  <si>
    <t>PRU022</t>
  </si>
  <si>
    <t>Uniform - Mandarin - size 46</t>
  </si>
  <si>
    <t>PRU018</t>
  </si>
  <si>
    <t>Uniform - Mandarin - size 48</t>
  </si>
  <si>
    <t>PRIB001</t>
  </si>
  <si>
    <t>Branded Ribbon - 1m</t>
  </si>
  <si>
    <t>PRHT001</t>
  </si>
  <si>
    <t>Esse Hand Towel</t>
  </si>
  <si>
    <t>PREBS01</t>
  </si>
  <si>
    <t>Esse Bath Sheet</t>
  </si>
  <si>
    <t>PREBT01</t>
  </si>
  <si>
    <t>Esse Bath Towel</t>
  </si>
  <si>
    <t>DELIVERY COST (free delivery for orders over €400 (excl. VAT)</t>
  </si>
  <si>
    <t>Total</t>
  </si>
  <si>
    <t>EXPD01</t>
  </si>
  <si>
    <t>Pro-sun D Serum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</si>
</sst>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&quot;#,##0.00"/>
    <numFmt numFmtId="165" formatCode="[$€-2]\ #,##0.00"/>
    <numFmt numFmtId="166" formatCode="#,##0_ ;\-#,##0\ "/>
  </numFmts>
  <fonts count="19" x14ac:knownFonts="1">
    <font>
      <sz val="11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1" tint="0.249977111117893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theme="1" tint="0.249977111117893"/>
      <name val="Calibri"/>
      <family val="2"/>
    </font>
    <font>
      <sz val="10"/>
      <color theme="1" tint="0.34998626667073579"/>
      <name val="Calibri"/>
      <family val="2"/>
      <scheme val="minor"/>
    </font>
    <font>
      <sz val="10"/>
      <color theme="2" tint="-0.74999237037263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 tint="0.249977111117893"/>
      <name val="Calibri"/>
      <family val="2"/>
      <scheme val="minor"/>
    </font>
    <font>
      <sz val="10"/>
      <color theme="1" tint="0.34998626667073579"/>
      <name val="Calibri"/>
      <family val="2"/>
    </font>
    <font>
      <sz val="9"/>
      <color theme="1" tint="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1" tint="0.499984740745262"/>
      </left>
      <right style="thin">
        <color theme="0" tint="-0.499984740745262"/>
      </right>
      <top/>
      <bottom/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0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3">
    <xf numFmtId="0" fontId="0" fillId="0" borderId="0"/>
    <xf numFmtId="0" fontId="11" fillId="0" borderId="0"/>
    <xf numFmtId="0" fontId="15" fillId="0" borderId="0"/>
  </cellStyleXfs>
  <cellXfs count="117">
    <xf numFmtId="0" fontId="0" fillId="0" borderId="0" xfId="0"/>
    <xf numFmtId="0" fontId="2" fillId="2" borderId="1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0" fontId="5" fillId="4" borderId="7" xfId="0" applyFont="1" applyFill="1" applyBorder="1" applyAlignment="1">
      <alignment horizontal="centerContinuous" vertical="center" wrapText="1"/>
    </xf>
    <xf numFmtId="0" fontId="5" fillId="4" borderId="8" xfId="0" applyFont="1" applyFill="1" applyBorder="1" applyAlignment="1">
      <alignment horizontal="centerContinuous" vertical="center" wrapText="1"/>
    </xf>
    <xf numFmtId="165" fontId="5" fillId="4" borderId="8" xfId="0" applyNumberFormat="1" applyFont="1" applyFill="1" applyBorder="1" applyAlignment="1">
      <alignment horizontal="centerContinuous" vertical="center" wrapText="1"/>
    </xf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165" fontId="1" fillId="2" borderId="8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165" fontId="2" fillId="2" borderId="10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3" fillId="4" borderId="7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165" fontId="3" fillId="4" borderId="8" xfId="0" applyNumberFormat="1" applyFont="1" applyFill="1" applyBorder="1" applyAlignment="1">
      <alignment vertical="center" wrapText="1"/>
    </xf>
    <xf numFmtId="165" fontId="6" fillId="5" borderId="11" xfId="0" applyNumberFormat="1" applyFont="1" applyFill="1" applyBorder="1" applyAlignment="1">
      <alignment vertical="center"/>
    </xf>
    <xf numFmtId="165" fontId="6" fillId="5" borderId="12" xfId="0" applyNumberFormat="1" applyFont="1" applyFill="1" applyBorder="1" applyAlignment="1">
      <alignment vertical="center"/>
    </xf>
    <xf numFmtId="165" fontId="6" fillId="5" borderId="13" xfId="0" applyNumberFormat="1" applyFont="1" applyFill="1" applyBorder="1" applyAlignment="1">
      <alignment vertical="center"/>
    </xf>
    <xf numFmtId="165" fontId="2" fillId="5" borderId="12" xfId="0" applyNumberFormat="1" applyFont="1" applyFill="1" applyBorder="1" applyAlignment="1">
      <alignment vertical="center"/>
    </xf>
    <xf numFmtId="165" fontId="2" fillId="5" borderId="11" xfId="0" applyNumberFormat="1" applyFont="1" applyFill="1" applyBorder="1" applyAlignment="1">
      <alignment vertical="center"/>
    </xf>
    <xf numFmtId="165" fontId="2" fillId="5" borderId="13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1" fillId="2" borderId="8" xfId="0" applyFont="1" applyFill="1" applyBorder="1" applyAlignment="1" applyProtection="1">
      <alignment vertical="center"/>
      <protection locked="0"/>
    </xf>
    <xf numFmtId="0" fontId="3" fillId="4" borderId="8" xfId="0" applyFont="1" applyFill="1" applyBorder="1" applyAlignment="1" applyProtection="1">
      <alignment vertical="center" wrapText="1"/>
      <protection locked="0"/>
    </xf>
    <xf numFmtId="0" fontId="5" fillId="4" borderId="8" xfId="0" applyFont="1" applyFill="1" applyBorder="1" applyAlignment="1" applyProtection="1">
      <alignment horizontal="centerContinuous" vertical="center" wrapText="1"/>
      <protection locked="0"/>
    </xf>
    <xf numFmtId="165" fontId="2" fillId="2" borderId="11" xfId="0" applyNumberFormat="1" applyFont="1" applyFill="1" applyBorder="1" applyAlignment="1">
      <alignment horizontal="center" vertical="center"/>
    </xf>
    <xf numFmtId="165" fontId="2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166" fontId="2" fillId="0" borderId="14" xfId="0" applyNumberFormat="1" applyFont="1" applyBorder="1" applyAlignment="1">
      <alignment horizontal="left" vertical="center"/>
    </xf>
    <xf numFmtId="0" fontId="2" fillId="0" borderId="14" xfId="0" applyFont="1" applyBorder="1" applyAlignment="1">
      <alignment horizontal="left"/>
    </xf>
    <xf numFmtId="165" fontId="2" fillId="5" borderId="5" xfId="0" applyNumberFormat="1" applyFont="1" applyFill="1" applyBorder="1" applyAlignment="1">
      <alignment vertical="center"/>
    </xf>
    <xf numFmtId="0" fontId="10" fillId="0" borderId="15" xfId="0" applyFont="1" applyBorder="1" applyAlignment="1">
      <alignment horizontal="left"/>
    </xf>
    <xf numFmtId="0" fontId="10" fillId="0" borderId="15" xfId="1" applyFont="1" applyBorder="1" applyAlignment="1">
      <alignment horizontal="left"/>
    </xf>
    <xf numFmtId="49" fontId="2" fillId="0" borderId="10" xfId="1" applyNumberFormat="1" applyFont="1" applyBorder="1"/>
    <xf numFmtId="164" fontId="2" fillId="2" borderId="10" xfId="0" applyNumberFormat="1" applyFont="1" applyFill="1" applyBorder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8" fillId="0" borderId="16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166" fontId="2" fillId="0" borderId="17" xfId="0" applyNumberFormat="1" applyFont="1" applyBorder="1" applyAlignment="1">
      <alignment horizontal="left" vertical="center"/>
    </xf>
    <xf numFmtId="0" fontId="8" fillId="0" borderId="18" xfId="0" applyFont="1" applyBorder="1" applyAlignment="1">
      <alignment vertical="center"/>
    </xf>
    <xf numFmtId="0" fontId="8" fillId="0" borderId="18" xfId="0" applyFont="1" applyBorder="1" applyAlignment="1">
      <alignment horizontal="left" vertical="center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13" fillId="6" borderId="7" xfId="0" applyFont="1" applyFill="1" applyBorder="1" applyAlignment="1">
      <alignment vertical="center"/>
    </xf>
    <xf numFmtId="0" fontId="13" fillId="6" borderId="8" xfId="0" applyFont="1" applyFill="1" applyBorder="1" applyAlignment="1">
      <alignment vertical="center"/>
    </xf>
    <xf numFmtId="0" fontId="13" fillId="6" borderId="9" xfId="0" applyFont="1" applyFill="1" applyBorder="1" applyAlignment="1">
      <alignment vertical="center"/>
    </xf>
    <xf numFmtId="164" fontId="14" fillId="6" borderId="10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9" fillId="0" borderId="10" xfId="0" applyFont="1" applyBorder="1"/>
    <xf numFmtId="0" fontId="9" fillId="0" borderId="10" xfId="0" quotePrefix="1" applyFont="1" applyBorder="1"/>
    <xf numFmtId="0" fontId="16" fillId="2" borderId="8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165" fontId="2" fillId="2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vertical="center"/>
    </xf>
    <xf numFmtId="0" fontId="2" fillId="0" borderId="14" xfId="0" applyFont="1" applyBorder="1"/>
    <xf numFmtId="0" fontId="2" fillId="0" borderId="14" xfId="0" quotePrefix="1" applyFont="1" applyBorder="1"/>
    <xf numFmtId="0" fontId="2" fillId="2" borderId="14" xfId="0" applyFont="1" applyFill="1" applyBorder="1" applyAlignment="1">
      <alignment horizontal="center" vertical="center"/>
    </xf>
    <xf numFmtId="165" fontId="2" fillId="2" borderId="14" xfId="0" applyNumberFormat="1" applyFont="1" applyFill="1" applyBorder="1" applyAlignment="1">
      <alignment horizontal="center" vertical="center"/>
    </xf>
    <xf numFmtId="165" fontId="2" fillId="5" borderId="19" xfId="0" applyNumberFormat="1" applyFont="1" applyFill="1" applyBorder="1" applyAlignment="1">
      <alignment vertical="center"/>
    </xf>
    <xf numFmtId="165" fontId="2" fillId="5" borderId="20" xfId="0" applyNumberFormat="1" applyFont="1" applyFill="1" applyBorder="1" applyAlignment="1">
      <alignment vertical="center"/>
    </xf>
    <xf numFmtId="0" fontId="9" fillId="0" borderId="7" xfId="0" applyFont="1" applyBorder="1"/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17" fillId="0" borderId="14" xfId="0" applyFont="1" applyBorder="1" applyAlignment="1">
      <alignment vertical="center"/>
    </xf>
    <xf numFmtId="166" fontId="9" fillId="0" borderId="14" xfId="0" applyNumberFormat="1" applyFont="1" applyBorder="1" applyAlignment="1">
      <alignment horizontal="left" vertical="center"/>
    </xf>
    <xf numFmtId="4" fontId="2" fillId="2" borderId="14" xfId="0" applyNumberFormat="1" applyFont="1" applyFill="1" applyBorder="1" applyAlignment="1">
      <alignment vertical="center"/>
    </xf>
    <xf numFmtId="0" fontId="9" fillId="2" borderId="14" xfId="0" applyFont="1" applyFill="1" applyBorder="1" applyAlignment="1">
      <alignment vertical="center"/>
    </xf>
    <xf numFmtId="166" fontId="2" fillId="0" borderId="14" xfId="0" applyNumberFormat="1" applyFont="1" applyBorder="1" applyAlignment="1">
      <alignment vertical="center" wrapText="1"/>
    </xf>
    <xf numFmtId="0" fontId="18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165" fontId="4" fillId="3" borderId="0" xfId="0" applyNumberFormat="1" applyFont="1" applyFill="1" applyAlignment="1">
      <alignment horizontal="center" vertical="center" wrapText="1"/>
    </xf>
    <xf numFmtId="165" fontId="4" fillId="3" borderId="21" xfId="0" applyNumberFormat="1" applyFont="1" applyFill="1" applyBorder="1" applyAlignment="1">
      <alignment horizontal="center" vertical="center" wrapText="1"/>
    </xf>
    <xf numFmtId="165" fontId="5" fillId="4" borderId="22" xfId="0" applyNumberFormat="1" applyFont="1" applyFill="1" applyBorder="1" applyAlignment="1">
      <alignment horizontal="centerContinuous" vertical="center" wrapText="1"/>
    </xf>
    <xf numFmtId="165" fontId="1" fillId="2" borderId="22" xfId="0" applyNumberFormat="1" applyFont="1" applyFill="1" applyBorder="1" applyAlignment="1">
      <alignment vertical="center"/>
    </xf>
    <xf numFmtId="165" fontId="2" fillId="2" borderId="23" xfId="0" applyNumberFormat="1" applyFont="1" applyFill="1" applyBorder="1" applyAlignment="1">
      <alignment horizontal="center" vertical="center"/>
    </xf>
    <xf numFmtId="165" fontId="2" fillId="2" borderId="24" xfId="0" applyNumberFormat="1" applyFont="1" applyFill="1" applyBorder="1" applyAlignment="1">
      <alignment horizontal="center" vertical="center"/>
    </xf>
    <xf numFmtId="165" fontId="2" fillId="2" borderId="25" xfId="0" applyNumberFormat="1" applyFont="1" applyFill="1" applyBorder="1" applyAlignment="1">
      <alignment horizontal="center" vertical="center"/>
    </xf>
    <xf numFmtId="165" fontId="3" fillId="4" borderId="22" xfId="0" applyNumberFormat="1" applyFont="1" applyFill="1" applyBorder="1" applyAlignment="1">
      <alignment vertical="center" wrapText="1"/>
    </xf>
    <xf numFmtId="165" fontId="2" fillId="5" borderId="0" xfId="0" applyNumberFormat="1" applyFont="1" applyFill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2" borderId="22" xfId="0" applyNumberFormat="1" applyFont="1" applyFill="1" applyBorder="1" applyAlignment="1">
      <alignment horizontal="center" vertical="center"/>
    </xf>
    <xf numFmtId="165" fontId="14" fillId="6" borderId="23" xfId="0" applyNumberFormat="1" applyFont="1" applyFill="1" applyBorder="1" applyAlignment="1">
      <alignment horizontal="center" vertical="center"/>
    </xf>
    <xf numFmtId="165" fontId="6" fillId="2" borderId="23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vertical="center"/>
    </xf>
    <xf numFmtId="0" fontId="2" fillId="2" borderId="27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0" fontId="2" fillId="2" borderId="28" xfId="0" applyFont="1" applyFill="1" applyBorder="1" applyAlignment="1">
      <alignment vertical="center"/>
    </xf>
    <xf numFmtId="164" fontId="6" fillId="2" borderId="10" xfId="0" applyNumberFormat="1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165" fontId="2" fillId="5" borderId="11" xfId="0" applyNumberFormat="1" applyFont="1" applyFill="1" applyBorder="1" applyAlignment="1">
      <alignment horizontal="center" vertical="center"/>
    </xf>
    <xf numFmtId="165" fontId="2" fillId="5" borderId="12" xfId="0" applyNumberFormat="1" applyFont="1" applyFill="1" applyBorder="1" applyAlignment="1">
      <alignment horizontal="center" vertical="center"/>
    </xf>
    <xf numFmtId="165" fontId="2" fillId="5" borderId="1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165" fontId="6" fillId="5" borderId="10" xfId="0" applyNumberFormat="1" applyFont="1" applyFill="1" applyBorder="1" applyAlignment="1">
      <alignment horizontal="center" vertical="center"/>
    </xf>
  </cellXfs>
  <cellStyles count="3">
    <cellStyle name="Normal 2" xfId="1" xr:uid="{19906848-9279-4A2E-AF28-30676891C880}"/>
    <cellStyle name="Normal 2 2" xfId="2" xr:uid="{B91CAA2D-74D9-4BF9-9059-933EAA91E910}"/>
    <cellStyle name="Standaard" xfId="0" builtinId="0"/>
  </cellStyles>
  <dxfs count="11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904875</xdr:colOff>
      <xdr:row>1</xdr:row>
      <xdr:rowOff>9525</xdr:rowOff>
    </xdr:from>
    <xdr:ext cx="3657600" cy="89069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780AAD4-6A4F-4686-84B0-F4DBAA9E44B2}"/>
            </a:ext>
          </a:extLst>
        </xdr:cNvPr>
        <xdr:cNvSpPr txBox="1"/>
      </xdr:nvSpPr>
      <xdr:spPr>
        <a:xfrm>
          <a:off x="1838325" y="171450"/>
          <a:ext cx="3657600" cy="8906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ZA" sz="2400">
              <a:solidFill>
                <a:schemeClr val="tx1">
                  <a:lumMod val="50000"/>
                  <a:lumOff val="50000"/>
                </a:schemeClr>
              </a:solidFill>
            </a:rPr>
            <a:t>WHOLESALE ORDER FORM</a:t>
          </a:r>
        </a:p>
        <a:p>
          <a:r>
            <a:rPr lang="en-ZA" sz="1800">
              <a:solidFill>
                <a:schemeClr val="tx1">
                  <a:lumMod val="50000"/>
                  <a:lumOff val="50000"/>
                </a:schemeClr>
              </a:solidFill>
            </a:rPr>
            <a:t>RETAIL &amp; PROFESSIONAL</a:t>
          </a:r>
        </a:p>
        <a:p>
          <a:r>
            <a:rPr lang="en-ZA" sz="900">
              <a:solidFill>
                <a:schemeClr val="tx1">
                  <a:lumMod val="50000"/>
                  <a:lumOff val="50000"/>
                </a:schemeClr>
              </a:solidFill>
            </a:rPr>
            <a:t>as at: 1 mei 2024</a:t>
          </a:r>
          <a:endParaRPr lang="en-ZA" sz="105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</xdr:col>
      <xdr:colOff>904875</xdr:colOff>
      <xdr:row>7</xdr:row>
      <xdr:rowOff>166139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F2C88D0F-B647-4BB1-ADD0-7DD80431A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64995" cy="12862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I298"/>
  <sheetViews>
    <sheetView tabSelected="1" topLeftCell="A19" workbookViewId="0">
      <selection activeCell="E91" sqref="E91"/>
    </sheetView>
  </sheetViews>
  <sheetFormatPr defaultColWidth="9.140625" defaultRowHeight="12.75" customHeight="1" x14ac:dyDescent="0.25"/>
  <cols>
    <col min="1" max="1" width="1.28515625" style="2" customWidth="1"/>
    <col min="2" max="2" width="12.7109375" style="2" customWidth="1"/>
    <col min="3" max="3" width="48.28515625" style="2" bestFit="1" customWidth="1"/>
    <col min="4" max="4" width="14.85546875" style="2" bestFit="1" customWidth="1"/>
    <col min="5" max="5" width="12.7109375" style="3" customWidth="1"/>
    <col min="6" max="6" width="11.7109375" style="3" customWidth="1"/>
    <col min="7" max="7" width="7.7109375" style="2" customWidth="1"/>
    <col min="8" max="8" width="12.7109375" style="3" customWidth="1"/>
    <col min="9" max="16384" width="9.140625" style="2"/>
  </cols>
  <sheetData>
    <row r="4" spans="2:9" ht="12.75" customHeight="1" x14ac:dyDescent="0.25">
      <c r="F4" s="104" t="s">
        <v>0</v>
      </c>
      <c r="G4" s="105"/>
      <c r="H4" s="106"/>
    </row>
    <row r="5" spans="2:9" ht="12.75" customHeight="1" x14ac:dyDescent="0.25">
      <c r="F5" s="107"/>
      <c r="G5" s="108"/>
      <c r="H5" s="109"/>
    </row>
    <row r="6" spans="2:9" ht="12.75" customHeight="1" x14ac:dyDescent="0.25">
      <c r="F6" s="110"/>
      <c r="G6" s="111"/>
      <c r="H6" s="112"/>
    </row>
    <row r="7" spans="2:9" ht="12.75" customHeight="1" x14ac:dyDescent="0.25">
      <c r="F7" s="113"/>
      <c r="G7" s="114"/>
      <c r="H7" s="115"/>
    </row>
    <row r="8" spans="2:9" ht="18" customHeight="1" x14ac:dyDescent="0.25">
      <c r="F8" s="2"/>
      <c r="H8" s="2"/>
    </row>
    <row r="9" spans="2:9" ht="38.25" x14ac:dyDescent="0.25">
      <c r="B9" s="78" t="s">
        <v>1</v>
      </c>
      <c r="C9" s="78" t="s">
        <v>2</v>
      </c>
      <c r="D9" s="79" t="s">
        <v>3</v>
      </c>
      <c r="E9" s="80" t="s">
        <v>4</v>
      </c>
      <c r="F9" s="80" t="s">
        <v>5</v>
      </c>
      <c r="G9" s="79" t="s">
        <v>6</v>
      </c>
      <c r="H9" s="81" t="s">
        <v>7</v>
      </c>
      <c r="I9" s="77"/>
    </row>
    <row r="10" spans="2:9" ht="19.5" customHeight="1" x14ac:dyDescent="0.25">
      <c r="B10" s="4" t="s">
        <v>8</v>
      </c>
      <c r="C10" s="5"/>
      <c r="D10" s="5"/>
      <c r="E10" s="6"/>
      <c r="F10" s="6"/>
      <c r="G10" s="5"/>
      <c r="H10" s="82"/>
    </row>
    <row r="11" spans="2:9" ht="22.5" customHeight="1" x14ac:dyDescent="0.25">
      <c r="B11" s="7"/>
      <c r="C11" s="57" t="s">
        <v>9</v>
      </c>
      <c r="D11" s="8"/>
      <c r="E11" s="9"/>
      <c r="F11" s="9"/>
      <c r="G11" s="8"/>
      <c r="H11" s="83"/>
    </row>
    <row r="12" spans="2:9" ht="12.75" customHeight="1" x14ac:dyDescent="0.25">
      <c r="B12" s="10" t="s">
        <v>10</v>
      </c>
      <c r="C12" s="10" t="s">
        <v>11</v>
      </c>
      <c r="D12" s="10" t="s">
        <v>12</v>
      </c>
      <c r="E12" s="11">
        <v>24.34</v>
      </c>
      <c r="F12" s="11">
        <v>59</v>
      </c>
      <c r="G12" s="1"/>
      <c r="H12" s="84">
        <f t="shared" ref="H12:H17" si="0">E12*G12</f>
        <v>0</v>
      </c>
      <c r="I12" s="3"/>
    </row>
    <row r="13" spans="2:9" ht="12.75" customHeight="1" x14ac:dyDescent="0.25">
      <c r="B13" s="34" t="s">
        <v>13</v>
      </c>
      <c r="C13" s="10" t="s">
        <v>14</v>
      </c>
      <c r="D13" s="10" t="s">
        <v>15</v>
      </c>
      <c r="E13" s="11">
        <v>19.760000000000002</v>
      </c>
      <c r="F13" s="11">
        <v>48</v>
      </c>
      <c r="G13" s="1"/>
      <c r="H13" s="84">
        <f t="shared" si="0"/>
        <v>0</v>
      </c>
      <c r="I13" s="3"/>
    </row>
    <row r="14" spans="2:9" ht="12.75" customHeight="1" x14ac:dyDescent="0.25">
      <c r="B14" s="10" t="s">
        <v>16</v>
      </c>
      <c r="C14" s="10" t="s">
        <v>17</v>
      </c>
      <c r="D14" s="10" t="s">
        <v>18</v>
      </c>
      <c r="E14" s="11">
        <v>27.89</v>
      </c>
      <c r="F14" s="11">
        <v>68</v>
      </c>
      <c r="G14" s="1"/>
      <c r="H14" s="84">
        <f t="shared" si="0"/>
        <v>0</v>
      </c>
      <c r="I14" s="3"/>
    </row>
    <row r="15" spans="2:9" ht="12.75" customHeight="1" x14ac:dyDescent="0.25">
      <c r="B15" s="10" t="s">
        <v>19</v>
      </c>
      <c r="C15" s="10" t="s">
        <v>20</v>
      </c>
      <c r="D15" s="10" t="s">
        <v>18</v>
      </c>
      <c r="E15" s="11">
        <v>30.56</v>
      </c>
      <c r="F15" s="11">
        <v>74</v>
      </c>
      <c r="G15" s="1"/>
      <c r="H15" s="84">
        <f t="shared" si="0"/>
        <v>0</v>
      </c>
      <c r="I15" s="3"/>
    </row>
    <row r="16" spans="2:9" ht="12.75" customHeight="1" x14ac:dyDescent="0.25">
      <c r="B16" s="10" t="s">
        <v>21</v>
      </c>
      <c r="C16" s="10" t="s">
        <v>22</v>
      </c>
      <c r="D16" s="10" t="s">
        <v>23</v>
      </c>
      <c r="E16" s="11">
        <v>35.47</v>
      </c>
      <c r="F16" s="11">
        <v>86</v>
      </c>
      <c r="G16" s="1"/>
      <c r="H16" s="84">
        <f t="shared" si="0"/>
        <v>0</v>
      </c>
      <c r="I16" s="3"/>
    </row>
    <row r="17" spans="2:9" ht="12.75" customHeight="1" x14ac:dyDescent="0.25">
      <c r="B17" s="10" t="s">
        <v>24</v>
      </c>
      <c r="C17" s="10" t="s">
        <v>25</v>
      </c>
      <c r="D17" s="10" t="s">
        <v>26</v>
      </c>
      <c r="E17" s="11">
        <v>46.13</v>
      </c>
      <c r="F17" s="11">
        <v>112</v>
      </c>
      <c r="G17" s="1"/>
      <c r="H17" s="84">
        <f t="shared" si="0"/>
        <v>0</v>
      </c>
      <c r="I17" s="3"/>
    </row>
    <row r="18" spans="2:9" ht="12.75" customHeight="1" x14ac:dyDescent="0.25">
      <c r="B18" s="45" t="s">
        <v>27</v>
      </c>
      <c r="C18" s="45" t="s">
        <v>28</v>
      </c>
      <c r="D18" s="46" t="s">
        <v>29</v>
      </c>
      <c r="E18" s="11">
        <v>28.19</v>
      </c>
      <c r="F18" s="11">
        <v>69</v>
      </c>
      <c r="G18" s="47"/>
      <c r="H18" s="85">
        <f t="shared" ref="H18:H19" si="1">E18*G18</f>
        <v>0</v>
      </c>
      <c r="I18" s="3"/>
    </row>
    <row r="19" spans="2:9" ht="12.75" customHeight="1" x14ac:dyDescent="0.25">
      <c r="B19" s="41" t="s">
        <v>30</v>
      </c>
      <c r="C19" s="41" t="s">
        <v>31</v>
      </c>
      <c r="D19" s="42" t="s">
        <v>32</v>
      </c>
      <c r="E19" s="11">
        <v>26.65</v>
      </c>
      <c r="F19" s="11">
        <v>65</v>
      </c>
      <c r="G19" s="43"/>
      <c r="H19" s="86">
        <f t="shared" si="1"/>
        <v>0</v>
      </c>
      <c r="I19" s="3"/>
    </row>
    <row r="20" spans="2:9" ht="22.5" customHeight="1" x14ac:dyDescent="0.25">
      <c r="B20" s="7"/>
      <c r="C20" s="57" t="s">
        <v>33</v>
      </c>
      <c r="D20" s="8"/>
      <c r="E20" s="9"/>
      <c r="F20" s="9"/>
      <c r="G20" s="26"/>
      <c r="H20" s="83"/>
      <c r="I20" s="3"/>
    </row>
    <row r="21" spans="2:9" ht="12.75" customHeight="1" x14ac:dyDescent="0.25">
      <c r="B21" s="10" t="s">
        <v>34</v>
      </c>
      <c r="C21" s="10" t="s">
        <v>35</v>
      </c>
      <c r="D21" s="10" t="s">
        <v>36</v>
      </c>
      <c r="E21" s="11">
        <v>49.03</v>
      </c>
      <c r="F21" s="11">
        <v>119</v>
      </c>
      <c r="G21" s="1"/>
      <c r="H21" s="84">
        <f t="shared" ref="H21:H26" si="2">E21*G21</f>
        <v>0</v>
      </c>
      <c r="I21" s="3"/>
    </row>
    <row r="22" spans="2:9" ht="12.75" customHeight="1" x14ac:dyDescent="0.25">
      <c r="B22" s="10" t="s">
        <v>37</v>
      </c>
      <c r="C22" s="10" t="s">
        <v>38</v>
      </c>
      <c r="D22" s="10" t="s">
        <v>36</v>
      </c>
      <c r="E22" s="11">
        <v>57.11</v>
      </c>
      <c r="F22" s="11">
        <v>138</v>
      </c>
      <c r="G22" s="1"/>
      <c r="H22" s="84">
        <f t="shared" si="2"/>
        <v>0</v>
      </c>
      <c r="I22" s="3"/>
    </row>
    <row r="23" spans="2:9" ht="12.75" customHeight="1" x14ac:dyDescent="0.25">
      <c r="B23" s="10" t="s">
        <v>39</v>
      </c>
      <c r="C23" s="10" t="s">
        <v>40</v>
      </c>
      <c r="D23" s="10" t="s">
        <v>32</v>
      </c>
      <c r="E23" s="11">
        <v>54.86</v>
      </c>
      <c r="F23" s="11">
        <v>133</v>
      </c>
      <c r="G23" s="1"/>
      <c r="H23" s="84">
        <f t="shared" si="2"/>
        <v>0</v>
      </c>
      <c r="I23" s="3"/>
    </row>
    <row r="24" spans="2:9" ht="12.75" customHeight="1" x14ac:dyDescent="0.25">
      <c r="B24" s="10" t="s">
        <v>41</v>
      </c>
      <c r="C24" s="10" t="s">
        <v>42</v>
      </c>
      <c r="D24" s="10" t="s">
        <v>43</v>
      </c>
      <c r="E24" s="11">
        <v>63.69</v>
      </c>
      <c r="F24" s="11">
        <v>154</v>
      </c>
      <c r="G24" s="1"/>
      <c r="H24" s="84">
        <f t="shared" si="2"/>
        <v>0</v>
      </c>
      <c r="I24" s="3"/>
    </row>
    <row r="25" spans="2:9" ht="12.75" customHeight="1" x14ac:dyDescent="0.25">
      <c r="B25" s="10" t="s">
        <v>44</v>
      </c>
      <c r="C25" s="10" t="s">
        <v>45</v>
      </c>
      <c r="D25" s="10" t="s">
        <v>43</v>
      </c>
      <c r="E25" s="11">
        <v>52.71</v>
      </c>
      <c r="F25" s="11">
        <v>128</v>
      </c>
      <c r="G25" s="1"/>
      <c r="H25" s="84">
        <f t="shared" si="2"/>
        <v>0</v>
      </c>
      <c r="I25" s="3"/>
    </row>
    <row r="26" spans="2:9" ht="12.75" customHeight="1" x14ac:dyDescent="0.25">
      <c r="B26" s="10" t="s">
        <v>46</v>
      </c>
      <c r="C26" s="10" t="s">
        <v>47</v>
      </c>
      <c r="D26" s="10" t="s">
        <v>43</v>
      </c>
      <c r="E26" s="11">
        <v>81.260000000000005</v>
      </c>
      <c r="F26" s="11">
        <v>197</v>
      </c>
      <c r="G26" s="1"/>
      <c r="H26" s="84">
        <f t="shared" si="2"/>
        <v>0</v>
      </c>
      <c r="I26" s="3"/>
    </row>
    <row r="27" spans="2:9" ht="22.5" customHeight="1" x14ac:dyDescent="0.25">
      <c r="B27" s="7"/>
      <c r="C27" s="57" t="s">
        <v>48</v>
      </c>
      <c r="D27" s="8"/>
      <c r="E27" s="9"/>
      <c r="F27" s="9"/>
      <c r="G27" s="26"/>
      <c r="H27" s="83"/>
      <c r="I27" s="3"/>
    </row>
    <row r="28" spans="2:9" ht="12.75" customHeight="1" x14ac:dyDescent="0.2">
      <c r="B28" s="63" t="s">
        <v>49</v>
      </c>
      <c r="C28" s="10" t="s">
        <v>50</v>
      </c>
      <c r="D28" s="10" t="s">
        <v>43</v>
      </c>
      <c r="E28" s="11">
        <v>23.065000000000001</v>
      </c>
      <c r="F28" s="11">
        <v>56</v>
      </c>
      <c r="G28" s="1"/>
      <c r="H28" s="84">
        <f t="shared" ref="H28:H30" si="3">E28*G28</f>
        <v>0</v>
      </c>
      <c r="I28" s="3"/>
    </row>
    <row r="29" spans="2:9" ht="12.75" customHeight="1" x14ac:dyDescent="0.2">
      <c r="B29" s="63" t="s">
        <v>51</v>
      </c>
      <c r="C29" s="10" t="s">
        <v>52</v>
      </c>
      <c r="D29" s="10" t="s">
        <v>32</v>
      </c>
      <c r="E29" s="11">
        <v>31.6233</v>
      </c>
      <c r="F29" s="11">
        <v>76.5</v>
      </c>
      <c r="G29" s="1"/>
      <c r="H29" s="84">
        <f t="shared" si="3"/>
        <v>0</v>
      </c>
      <c r="I29" s="3"/>
    </row>
    <row r="30" spans="2:9" ht="12.75" customHeight="1" x14ac:dyDescent="0.2">
      <c r="B30" s="63" t="s">
        <v>53</v>
      </c>
      <c r="C30" s="10" t="s">
        <v>54</v>
      </c>
      <c r="D30" s="10" t="s">
        <v>32</v>
      </c>
      <c r="E30" s="11">
        <v>32.940937500000004</v>
      </c>
      <c r="F30" s="11">
        <v>80</v>
      </c>
      <c r="G30" s="1"/>
      <c r="H30" s="84">
        <f t="shared" si="3"/>
        <v>0</v>
      </c>
      <c r="I30" s="3"/>
    </row>
    <row r="31" spans="2:9" ht="22.5" customHeight="1" x14ac:dyDescent="0.25">
      <c r="B31" s="7"/>
      <c r="C31" s="57" t="s">
        <v>55</v>
      </c>
      <c r="D31" s="8"/>
      <c r="E31" s="9"/>
      <c r="F31" s="9"/>
      <c r="G31" s="26"/>
      <c r="H31" s="83"/>
      <c r="I31" s="3"/>
    </row>
    <row r="32" spans="2:9" ht="12.75" customHeight="1" x14ac:dyDescent="0.2">
      <c r="B32" s="63" t="s">
        <v>56</v>
      </c>
      <c r="C32" s="10" t="s">
        <v>57</v>
      </c>
      <c r="D32" s="10" t="s">
        <v>58</v>
      </c>
      <c r="E32" s="11">
        <v>15.830720485484404</v>
      </c>
      <c r="F32" s="11">
        <v>39</v>
      </c>
      <c r="G32" s="1"/>
      <c r="H32" s="84">
        <f t="shared" ref="H32:H35" si="4">E32*G32</f>
        <v>0</v>
      </c>
      <c r="I32" s="3"/>
    </row>
    <row r="33" spans="2:9" ht="12.75" customHeight="1" x14ac:dyDescent="0.2">
      <c r="B33" s="63" t="s">
        <v>59</v>
      </c>
      <c r="C33" s="10" t="s">
        <v>60</v>
      </c>
      <c r="D33" s="10" t="s">
        <v>43</v>
      </c>
      <c r="E33" s="11">
        <v>56.78</v>
      </c>
      <c r="F33" s="11">
        <v>138</v>
      </c>
      <c r="G33" s="1"/>
      <c r="H33" s="84">
        <f t="shared" si="4"/>
        <v>0</v>
      </c>
      <c r="I33" s="3"/>
    </row>
    <row r="34" spans="2:9" ht="12.75" customHeight="1" x14ac:dyDescent="0.2">
      <c r="B34" s="63" t="s">
        <v>61</v>
      </c>
      <c r="C34" s="10" t="s">
        <v>62</v>
      </c>
      <c r="D34" s="10" t="s">
        <v>32</v>
      </c>
      <c r="E34" s="11">
        <v>31.229000000000003</v>
      </c>
      <c r="F34" s="11">
        <v>76</v>
      </c>
      <c r="G34" s="1"/>
      <c r="H34" s="84">
        <f t="shared" si="4"/>
        <v>0</v>
      </c>
      <c r="I34" s="3"/>
    </row>
    <row r="35" spans="2:9" ht="12.75" customHeight="1" x14ac:dyDescent="0.2">
      <c r="B35" s="63" t="s">
        <v>63</v>
      </c>
      <c r="C35" s="10" t="s">
        <v>64</v>
      </c>
      <c r="D35" s="10" t="s">
        <v>65</v>
      </c>
      <c r="E35" s="11">
        <v>18.926666666666666</v>
      </c>
      <c r="F35" s="11">
        <v>46</v>
      </c>
      <c r="G35" s="1"/>
      <c r="H35" s="84">
        <f t="shared" si="4"/>
        <v>0</v>
      </c>
      <c r="I35" s="3"/>
    </row>
    <row r="36" spans="2:9" ht="22.5" customHeight="1" x14ac:dyDescent="0.25">
      <c r="B36" s="7"/>
      <c r="C36" s="57" t="s">
        <v>66</v>
      </c>
      <c r="D36" s="8"/>
      <c r="E36" s="9"/>
      <c r="F36" s="9"/>
      <c r="G36" s="26"/>
      <c r="H36" s="83"/>
      <c r="I36" s="3"/>
    </row>
    <row r="37" spans="2:9" ht="12.75" customHeight="1" x14ac:dyDescent="0.25">
      <c r="B37" s="13"/>
      <c r="C37" s="14" t="s">
        <v>67</v>
      </c>
      <c r="D37" s="15"/>
      <c r="E37" s="16"/>
      <c r="F37" s="16"/>
      <c r="G37" s="27"/>
      <c r="H37" s="87"/>
      <c r="I37" s="3"/>
    </row>
    <row r="38" spans="2:9" ht="12.75" customHeight="1" x14ac:dyDescent="0.25">
      <c r="B38" s="10" t="s">
        <v>68</v>
      </c>
      <c r="C38" s="10" t="s">
        <v>69</v>
      </c>
      <c r="D38" s="10" t="s">
        <v>58</v>
      </c>
      <c r="E38" s="11">
        <v>17.29</v>
      </c>
      <c r="F38" s="11">
        <v>35</v>
      </c>
      <c r="G38" s="1"/>
      <c r="H38" s="84">
        <f t="shared" ref="H38:H43" si="5">E38*G38</f>
        <v>0</v>
      </c>
      <c r="I38" s="3"/>
    </row>
    <row r="39" spans="2:9" ht="12.75" customHeight="1" x14ac:dyDescent="0.25">
      <c r="B39" s="10" t="s">
        <v>70</v>
      </c>
      <c r="C39" s="10" t="s">
        <v>69</v>
      </c>
      <c r="D39" s="10" t="s">
        <v>71</v>
      </c>
      <c r="E39" s="11">
        <v>26</v>
      </c>
      <c r="F39" s="11">
        <v>53</v>
      </c>
      <c r="G39" s="1"/>
      <c r="H39" s="84">
        <f t="shared" si="5"/>
        <v>0</v>
      </c>
      <c r="I39" s="3"/>
    </row>
    <row r="40" spans="2:9" ht="12.75" customHeight="1" x14ac:dyDescent="0.25">
      <c r="B40" s="10" t="s">
        <v>72</v>
      </c>
      <c r="C40" s="10" t="s">
        <v>73</v>
      </c>
      <c r="D40" s="10" t="s">
        <v>58</v>
      </c>
      <c r="E40" s="11">
        <v>15.76</v>
      </c>
      <c r="F40" s="11">
        <v>38</v>
      </c>
      <c r="G40" s="1"/>
      <c r="H40" s="84">
        <f t="shared" si="5"/>
        <v>0</v>
      </c>
      <c r="I40" s="3"/>
    </row>
    <row r="41" spans="2:9" ht="12.75" customHeight="1" x14ac:dyDescent="0.25">
      <c r="B41" s="10" t="s">
        <v>74</v>
      </c>
      <c r="C41" s="10" t="s">
        <v>73</v>
      </c>
      <c r="D41" s="10" t="s">
        <v>71</v>
      </c>
      <c r="E41" s="11">
        <v>23.07</v>
      </c>
      <c r="F41" s="11">
        <v>56</v>
      </c>
      <c r="G41" s="1"/>
      <c r="H41" s="84">
        <f t="shared" si="5"/>
        <v>0</v>
      </c>
      <c r="I41" s="3"/>
    </row>
    <row r="42" spans="2:9" ht="12.75" customHeight="1" x14ac:dyDescent="0.25">
      <c r="B42" s="10" t="s">
        <v>75</v>
      </c>
      <c r="C42" s="10" t="s">
        <v>76</v>
      </c>
      <c r="D42" s="10" t="s">
        <v>77</v>
      </c>
      <c r="E42" s="11">
        <v>15.76</v>
      </c>
      <c r="F42" s="11">
        <v>38</v>
      </c>
      <c r="G42" s="1"/>
      <c r="H42" s="84">
        <f t="shared" si="5"/>
        <v>0</v>
      </c>
      <c r="I42" s="3"/>
    </row>
    <row r="43" spans="2:9" ht="12.75" customHeight="1" x14ac:dyDescent="0.25">
      <c r="B43" s="10" t="s">
        <v>78</v>
      </c>
      <c r="C43" s="10" t="s">
        <v>79</v>
      </c>
      <c r="D43" s="10" t="s">
        <v>58</v>
      </c>
      <c r="E43" s="11">
        <v>13.44</v>
      </c>
      <c r="F43" s="11">
        <v>33</v>
      </c>
      <c r="G43" s="1"/>
      <c r="H43" s="84">
        <f t="shared" si="5"/>
        <v>0</v>
      </c>
      <c r="I43" s="3"/>
    </row>
    <row r="44" spans="2:9" ht="12.75" customHeight="1" x14ac:dyDescent="0.25">
      <c r="B44" s="13"/>
      <c r="C44" s="14" t="s">
        <v>80</v>
      </c>
      <c r="D44" s="15"/>
      <c r="E44" s="16"/>
      <c r="F44" s="16"/>
      <c r="G44" s="27"/>
      <c r="H44" s="87"/>
      <c r="I44" s="3"/>
    </row>
    <row r="45" spans="2:9" ht="12.75" customHeight="1" x14ac:dyDescent="0.25">
      <c r="B45" s="73" t="s">
        <v>81</v>
      </c>
      <c r="C45" s="10" t="s">
        <v>82</v>
      </c>
      <c r="D45" s="10" t="s">
        <v>83</v>
      </c>
      <c r="E45" s="11">
        <v>14.16</v>
      </c>
      <c r="F45" s="11">
        <v>35</v>
      </c>
      <c r="G45" s="1"/>
      <c r="H45" s="84">
        <f>E45*G45</f>
        <v>0</v>
      </c>
      <c r="I45" s="3"/>
    </row>
    <row r="46" spans="2:9" ht="12.75" customHeight="1" x14ac:dyDescent="0.25">
      <c r="B46" s="73" t="s">
        <v>84</v>
      </c>
      <c r="C46" s="10" t="s">
        <v>85</v>
      </c>
      <c r="D46" s="10" t="s">
        <v>83</v>
      </c>
      <c r="E46" s="11">
        <v>25.73</v>
      </c>
      <c r="F46" s="11">
        <v>62</v>
      </c>
      <c r="G46" s="1"/>
      <c r="H46" s="84">
        <f>E46*G46</f>
        <v>0</v>
      </c>
      <c r="I46" s="3"/>
    </row>
    <row r="47" spans="2:9" ht="12.75" customHeight="1" x14ac:dyDescent="0.25">
      <c r="B47" s="13"/>
      <c r="C47" s="14" t="s">
        <v>86</v>
      </c>
      <c r="D47" s="15"/>
      <c r="E47" s="16"/>
      <c r="F47" s="16"/>
      <c r="G47" s="27"/>
      <c r="H47" s="87"/>
      <c r="I47" s="3"/>
    </row>
    <row r="48" spans="2:9" ht="12.75" customHeight="1" x14ac:dyDescent="0.25">
      <c r="B48" s="10" t="s">
        <v>87</v>
      </c>
      <c r="C48" s="10" t="s">
        <v>88</v>
      </c>
      <c r="D48" s="10" t="s">
        <v>18</v>
      </c>
      <c r="E48" s="11">
        <v>24.33</v>
      </c>
      <c r="F48" s="11">
        <v>59</v>
      </c>
      <c r="G48" s="1"/>
      <c r="H48" s="84">
        <f t="shared" ref="H48:H54" si="6">E48*G48</f>
        <v>0</v>
      </c>
      <c r="I48" s="3"/>
    </row>
    <row r="49" spans="2:9" ht="12.75" customHeight="1" x14ac:dyDescent="0.25">
      <c r="B49" s="10" t="s">
        <v>89</v>
      </c>
      <c r="C49" s="10" t="s">
        <v>90</v>
      </c>
      <c r="D49" s="10" t="s">
        <v>18</v>
      </c>
      <c r="E49" s="11">
        <v>26.37</v>
      </c>
      <c r="F49" s="11">
        <v>64</v>
      </c>
      <c r="G49" s="1"/>
      <c r="H49" s="84">
        <f t="shared" si="6"/>
        <v>0</v>
      </c>
      <c r="I49" s="3"/>
    </row>
    <row r="50" spans="2:9" ht="12.75" customHeight="1" x14ac:dyDescent="0.25">
      <c r="B50" s="10" t="s">
        <v>91</v>
      </c>
      <c r="C50" s="10" t="s">
        <v>92</v>
      </c>
      <c r="D50" s="10" t="s">
        <v>18</v>
      </c>
      <c r="E50" s="11">
        <v>28.42</v>
      </c>
      <c r="F50" s="11">
        <v>69</v>
      </c>
      <c r="G50" s="1"/>
      <c r="H50" s="84">
        <f t="shared" si="6"/>
        <v>0</v>
      </c>
      <c r="I50" s="3"/>
    </row>
    <row r="51" spans="2:9" ht="12.75" customHeight="1" x14ac:dyDescent="0.25">
      <c r="B51" s="10" t="s">
        <v>93</v>
      </c>
      <c r="C51" s="10" t="s">
        <v>94</v>
      </c>
      <c r="D51" s="10" t="s">
        <v>18</v>
      </c>
      <c r="E51" s="11">
        <v>29.78</v>
      </c>
      <c r="F51" s="11">
        <v>72</v>
      </c>
      <c r="G51" s="1"/>
      <c r="H51" s="84">
        <f t="shared" si="6"/>
        <v>0</v>
      </c>
      <c r="I51" s="3"/>
    </row>
    <row r="52" spans="2:9" ht="12.75" customHeight="1" x14ac:dyDescent="0.25">
      <c r="B52" s="10" t="s">
        <v>95</v>
      </c>
      <c r="C52" s="10" t="s">
        <v>96</v>
      </c>
      <c r="D52" s="10" t="s">
        <v>97</v>
      </c>
      <c r="E52" s="11">
        <v>30.24</v>
      </c>
      <c r="F52" s="11">
        <v>73</v>
      </c>
      <c r="G52" s="1"/>
      <c r="H52" s="84">
        <f t="shared" si="6"/>
        <v>0</v>
      </c>
      <c r="I52" s="3"/>
    </row>
    <row r="53" spans="2:9" ht="12.75" customHeight="1" x14ac:dyDescent="0.25">
      <c r="B53" s="10" t="s">
        <v>98</v>
      </c>
      <c r="C53" s="10" t="s">
        <v>99</v>
      </c>
      <c r="D53" s="10" t="s">
        <v>97</v>
      </c>
      <c r="E53" s="11">
        <v>31.85</v>
      </c>
      <c r="F53" s="11">
        <v>77</v>
      </c>
      <c r="G53" s="1"/>
      <c r="H53" s="84">
        <f t="shared" si="6"/>
        <v>0</v>
      </c>
      <c r="I53" s="3"/>
    </row>
    <row r="54" spans="2:9" ht="12.75" customHeight="1" x14ac:dyDescent="0.25">
      <c r="B54" s="10" t="s">
        <v>100</v>
      </c>
      <c r="C54" s="10" t="s">
        <v>101</v>
      </c>
      <c r="D54" s="10" t="s">
        <v>97</v>
      </c>
      <c r="E54" s="11">
        <v>36.26</v>
      </c>
      <c r="F54" s="11">
        <v>89</v>
      </c>
      <c r="G54" s="1"/>
      <c r="H54" s="84">
        <f t="shared" si="6"/>
        <v>0</v>
      </c>
      <c r="I54" s="3"/>
    </row>
    <row r="55" spans="2:9" ht="12.75" customHeight="1" x14ac:dyDescent="0.25">
      <c r="B55" s="13"/>
      <c r="C55" s="14" t="s">
        <v>102</v>
      </c>
      <c r="D55" s="15"/>
      <c r="E55" s="16"/>
      <c r="F55" s="16"/>
      <c r="G55" s="27"/>
      <c r="H55" s="87"/>
      <c r="I55" s="3"/>
    </row>
    <row r="56" spans="2:9" ht="12.75" customHeight="1" x14ac:dyDescent="0.25">
      <c r="B56" s="10" t="s">
        <v>103</v>
      </c>
      <c r="C56" s="10" t="s">
        <v>104</v>
      </c>
      <c r="D56" s="10" t="s">
        <v>32</v>
      </c>
      <c r="E56" s="11">
        <v>20.86</v>
      </c>
      <c r="F56" s="11">
        <v>51</v>
      </c>
      <c r="G56" s="1"/>
      <c r="H56" s="84">
        <f t="shared" ref="H56:H61" si="7">E56*G56</f>
        <v>0</v>
      </c>
      <c r="I56" s="3"/>
    </row>
    <row r="57" spans="2:9" ht="12.75" customHeight="1" x14ac:dyDescent="0.25">
      <c r="B57" s="94" t="s">
        <v>105</v>
      </c>
      <c r="C57" s="94" t="s">
        <v>106</v>
      </c>
      <c r="D57" s="94" t="s">
        <v>32</v>
      </c>
      <c r="E57" s="11">
        <v>19.899999999999999</v>
      </c>
      <c r="F57" s="11">
        <v>39.799999999999997</v>
      </c>
      <c r="G57" s="1"/>
      <c r="H57" s="84">
        <f t="shared" si="7"/>
        <v>0</v>
      </c>
      <c r="I57" s="3"/>
    </row>
    <row r="58" spans="2:9" ht="12.75" customHeight="1" x14ac:dyDescent="0.25">
      <c r="B58" s="95" t="s">
        <v>489</v>
      </c>
      <c r="C58" s="95" t="s">
        <v>490</v>
      </c>
      <c r="D58" s="96" t="s">
        <v>32</v>
      </c>
      <c r="E58" s="11">
        <v>19.899999999999999</v>
      </c>
      <c r="F58" s="11">
        <v>39.799999999999997</v>
      </c>
      <c r="G58" s="1"/>
      <c r="H58" s="84">
        <f t="shared" si="7"/>
        <v>0</v>
      </c>
      <c r="I58" s="3"/>
    </row>
    <row r="59" spans="2:9" ht="12.75" customHeight="1" x14ac:dyDescent="0.2">
      <c r="B59" s="37" t="s">
        <v>107</v>
      </c>
      <c r="C59" s="37" t="s">
        <v>108</v>
      </c>
      <c r="D59" s="38" t="s">
        <v>29</v>
      </c>
      <c r="E59" s="11">
        <v>21.55</v>
      </c>
      <c r="F59" s="11">
        <v>52</v>
      </c>
      <c r="G59" s="1"/>
      <c r="H59" s="84">
        <f t="shared" si="7"/>
        <v>0</v>
      </c>
      <c r="I59" s="3"/>
    </row>
    <row r="60" spans="2:9" ht="12.75" customHeight="1" x14ac:dyDescent="0.2">
      <c r="B60" s="37" t="s">
        <v>109</v>
      </c>
      <c r="C60" s="37" t="s">
        <v>110</v>
      </c>
      <c r="D60" s="38" t="s">
        <v>26</v>
      </c>
      <c r="E60" s="11">
        <v>38.79</v>
      </c>
      <c r="F60" s="11">
        <v>94</v>
      </c>
      <c r="G60" s="1"/>
      <c r="H60" s="84">
        <f t="shared" si="7"/>
        <v>0</v>
      </c>
      <c r="I60" s="3"/>
    </row>
    <row r="61" spans="2:9" ht="12.75" customHeight="1" x14ac:dyDescent="0.25">
      <c r="B61" s="10" t="s">
        <v>111</v>
      </c>
      <c r="C61" s="10" t="s">
        <v>112</v>
      </c>
      <c r="D61" s="10" t="s">
        <v>29</v>
      </c>
      <c r="E61" s="11">
        <v>20.86</v>
      </c>
      <c r="F61" s="11">
        <v>51</v>
      </c>
      <c r="G61" s="1"/>
      <c r="H61" s="84">
        <f t="shared" si="7"/>
        <v>0</v>
      </c>
      <c r="I61" s="3"/>
    </row>
    <row r="62" spans="2:9" ht="12.75" customHeight="1" x14ac:dyDescent="0.25">
      <c r="B62" s="13"/>
      <c r="C62" s="14" t="s">
        <v>113</v>
      </c>
      <c r="D62" s="15"/>
      <c r="E62" s="16"/>
      <c r="F62" s="16"/>
      <c r="G62" s="27"/>
      <c r="H62" s="87"/>
      <c r="I62" s="3"/>
    </row>
    <row r="63" spans="2:9" ht="12.75" customHeight="1" x14ac:dyDescent="0.25">
      <c r="B63" s="10" t="s">
        <v>114</v>
      </c>
      <c r="C63" s="10" t="s">
        <v>115</v>
      </c>
      <c r="D63" s="10" t="s">
        <v>18</v>
      </c>
      <c r="E63" s="11">
        <v>17.48</v>
      </c>
      <c r="F63" s="11">
        <v>43</v>
      </c>
      <c r="G63" s="1"/>
      <c r="H63" s="84">
        <f>E63*G63</f>
        <v>0</v>
      </c>
      <c r="I63" s="3"/>
    </row>
    <row r="64" spans="2:9" ht="12.75" customHeight="1" x14ac:dyDescent="0.25">
      <c r="B64" s="10" t="s">
        <v>116</v>
      </c>
      <c r="C64" s="10" t="s">
        <v>117</v>
      </c>
      <c r="D64" s="10" t="s">
        <v>18</v>
      </c>
      <c r="E64" s="11">
        <v>18.18</v>
      </c>
      <c r="F64" s="11">
        <v>44</v>
      </c>
      <c r="G64" s="1"/>
      <c r="H64" s="84">
        <f>E64*G64</f>
        <v>0</v>
      </c>
      <c r="I64" s="3"/>
    </row>
    <row r="65" spans="2:9" ht="12.75" customHeight="1" x14ac:dyDescent="0.25">
      <c r="B65" s="13"/>
      <c r="C65" s="14" t="s">
        <v>118</v>
      </c>
      <c r="D65" s="15"/>
      <c r="E65" s="16"/>
      <c r="F65" s="16"/>
      <c r="G65" s="27"/>
      <c r="H65" s="87"/>
      <c r="I65" s="3"/>
    </row>
    <row r="66" spans="2:9" ht="12.75" customHeight="1" x14ac:dyDescent="0.25">
      <c r="B66" s="10" t="s">
        <v>119</v>
      </c>
      <c r="C66" s="10" t="s">
        <v>120</v>
      </c>
      <c r="D66" s="10" t="s">
        <v>18</v>
      </c>
      <c r="E66" s="11">
        <v>19.57</v>
      </c>
      <c r="F66" s="11">
        <v>48</v>
      </c>
      <c r="G66" s="1"/>
      <c r="H66" s="84">
        <f>E66*G66</f>
        <v>0</v>
      </c>
      <c r="I66" s="3"/>
    </row>
    <row r="67" spans="2:9" ht="12.75" customHeight="1" x14ac:dyDescent="0.25">
      <c r="B67" s="10" t="s">
        <v>121</v>
      </c>
      <c r="C67" s="10" t="s">
        <v>122</v>
      </c>
      <c r="D67" s="10" t="s">
        <v>18</v>
      </c>
      <c r="E67" s="11">
        <v>27.78</v>
      </c>
      <c r="F67" s="11">
        <v>67</v>
      </c>
      <c r="G67" s="1"/>
      <c r="H67" s="84">
        <f>E67*G67</f>
        <v>0</v>
      </c>
      <c r="I67" s="3"/>
    </row>
    <row r="68" spans="2:9" ht="12.75" customHeight="1" x14ac:dyDescent="0.25">
      <c r="B68" s="13"/>
      <c r="C68" s="14" t="s">
        <v>123</v>
      </c>
      <c r="D68" s="15"/>
      <c r="E68" s="16"/>
      <c r="F68" s="16"/>
      <c r="G68" s="27"/>
      <c r="H68" s="87"/>
      <c r="I68" s="3"/>
    </row>
    <row r="69" spans="2:9" ht="12.75" customHeight="1" x14ac:dyDescent="0.25">
      <c r="B69" s="10" t="s">
        <v>124</v>
      </c>
      <c r="C69" s="10" t="s">
        <v>125</v>
      </c>
      <c r="D69" s="10" t="s">
        <v>58</v>
      </c>
      <c r="E69" s="11">
        <v>16.89</v>
      </c>
      <c r="F69" s="11">
        <v>41</v>
      </c>
      <c r="G69" s="1"/>
      <c r="H69" s="84">
        <f t="shared" ref="H69:H73" si="8">E69*G69</f>
        <v>0</v>
      </c>
      <c r="I69" s="3"/>
    </row>
    <row r="70" spans="2:9" ht="12.75" customHeight="1" x14ac:dyDescent="0.25">
      <c r="B70" s="10" t="s">
        <v>126</v>
      </c>
      <c r="C70" s="10" t="s">
        <v>127</v>
      </c>
      <c r="D70" s="10" t="s">
        <v>71</v>
      </c>
      <c r="E70" s="11">
        <v>25.87</v>
      </c>
      <c r="F70" s="11">
        <v>63</v>
      </c>
      <c r="G70" s="1"/>
      <c r="H70" s="84">
        <f t="shared" si="8"/>
        <v>0</v>
      </c>
      <c r="I70" s="3"/>
    </row>
    <row r="71" spans="2:9" ht="12.75" customHeight="1" x14ac:dyDescent="0.25">
      <c r="B71" s="10" t="s">
        <v>128</v>
      </c>
      <c r="C71" s="10" t="s">
        <v>129</v>
      </c>
      <c r="D71" s="10" t="s">
        <v>130</v>
      </c>
      <c r="E71" s="11">
        <v>30.74</v>
      </c>
      <c r="F71" s="11">
        <v>75</v>
      </c>
      <c r="G71" s="1"/>
      <c r="H71" s="84">
        <f t="shared" si="8"/>
        <v>0</v>
      </c>
      <c r="I71" s="3"/>
    </row>
    <row r="72" spans="2:9" ht="12.75" customHeight="1" x14ac:dyDescent="0.25">
      <c r="B72" s="10" t="s">
        <v>131</v>
      </c>
      <c r="C72" s="10" t="s">
        <v>132</v>
      </c>
      <c r="D72" s="10" t="s">
        <v>133</v>
      </c>
      <c r="E72" s="11">
        <v>10.25</v>
      </c>
      <c r="F72" s="11">
        <v>25</v>
      </c>
      <c r="G72" s="1"/>
      <c r="H72" s="84">
        <f t="shared" si="8"/>
        <v>0</v>
      </c>
      <c r="I72" s="3"/>
    </row>
    <row r="73" spans="2:9" ht="12.75" customHeight="1" x14ac:dyDescent="0.25">
      <c r="B73" s="10" t="s">
        <v>134</v>
      </c>
      <c r="C73" s="10" t="s">
        <v>135</v>
      </c>
      <c r="D73" s="10" t="s">
        <v>136</v>
      </c>
      <c r="E73" s="11">
        <v>8.5</v>
      </c>
      <c r="F73" s="11">
        <v>21</v>
      </c>
      <c r="G73" s="1"/>
      <c r="H73" s="84">
        <f t="shared" si="8"/>
        <v>0</v>
      </c>
      <c r="I73" s="3"/>
    </row>
    <row r="74" spans="2:9" ht="12.75" customHeight="1" x14ac:dyDescent="0.25">
      <c r="B74" s="13"/>
      <c r="C74" s="14" t="s">
        <v>137</v>
      </c>
      <c r="D74" s="15"/>
      <c r="E74" s="16"/>
      <c r="F74" s="16"/>
      <c r="G74" s="27"/>
      <c r="H74" s="87"/>
      <c r="I74" s="3"/>
    </row>
    <row r="75" spans="2:9" ht="12.75" customHeight="1" x14ac:dyDescent="0.2">
      <c r="B75" s="34" t="s">
        <v>138</v>
      </c>
      <c r="C75" s="35" t="s">
        <v>139</v>
      </c>
      <c r="D75" s="33" t="s">
        <v>43</v>
      </c>
      <c r="E75" s="11">
        <v>27.86</v>
      </c>
      <c r="F75" s="11">
        <v>68</v>
      </c>
      <c r="G75" s="1"/>
      <c r="H75" s="84">
        <f>E75*G75</f>
        <v>0</v>
      </c>
      <c r="I75" s="3"/>
    </row>
    <row r="76" spans="2:9" ht="12.75" customHeight="1" x14ac:dyDescent="0.2">
      <c r="B76" s="34" t="s">
        <v>140</v>
      </c>
      <c r="C76" s="35" t="s">
        <v>141</v>
      </c>
      <c r="D76" s="33" t="s">
        <v>43</v>
      </c>
      <c r="E76" s="11">
        <v>27.86</v>
      </c>
      <c r="F76" s="11">
        <v>68</v>
      </c>
      <c r="G76" s="1"/>
      <c r="H76" s="84">
        <f t="shared" ref="H76:H86" si="9">E76*G76</f>
        <v>0</v>
      </c>
      <c r="I76" s="3"/>
    </row>
    <row r="77" spans="2:9" ht="12.75" customHeight="1" x14ac:dyDescent="0.2">
      <c r="B77" s="34" t="s">
        <v>142</v>
      </c>
      <c r="C77" s="35" t="s">
        <v>143</v>
      </c>
      <c r="D77" s="33" t="s">
        <v>43</v>
      </c>
      <c r="E77" s="11">
        <v>27.86</v>
      </c>
      <c r="F77" s="11">
        <v>68</v>
      </c>
      <c r="G77" s="1"/>
      <c r="H77" s="84">
        <f t="shared" si="9"/>
        <v>0</v>
      </c>
      <c r="I77" s="3"/>
    </row>
    <row r="78" spans="2:9" ht="12.75" customHeight="1" x14ac:dyDescent="0.2">
      <c r="B78" s="34" t="s">
        <v>144</v>
      </c>
      <c r="C78" s="35" t="s">
        <v>145</v>
      </c>
      <c r="D78" s="33" t="s">
        <v>43</v>
      </c>
      <c r="E78" s="11">
        <v>27.86</v>
      </c>
      <c r="F78" s="11">
        <v>68</v>
      </c>
      <c r="G78" s="1"/>
      <c r="H78" s="84">
        <f t="shared" si="9"/>
        <v>0</v>
      </c>
      <c r="I78" s="3"/>
    </row>
    <row r="79" spans="2:9" ht="12.75" customHeight="1" x14ac:dyDescent="0.2">
      <c r="B79" s="34" t="s">
        <v>146</v>
      </c>
      <c r="C79" s="35" t="s">
        <v>147</v>
      </c>
      <c r="D79" s="33" t="s">
        <v>43</v>
      </c>
      <c r="E79" s="11">
        <v>27.86</v>
      </c>
      <c r="F79" s="11">
        <v>68</v>
      </c>
      <c r="G79" s="1"/>
      <c r="H79" s="84">
        <f t="shared" si="9"/>
        <v>0</v>
      </c>
      <c r="I79" s="3"/>
    </row>
    <row r="80" spans="2:9" ht="12.75" customHeight="1" x14ac:dyDescent="0.2">
      <c r="B80" s="34" t="s">
        <v>148</v>
      </c>
      <c r="C80" s="35" t="s">
        <v>149</v>
      </c>
      <c r="D80" s="33" t="s">
        <v>43</v>
      </c>
      <c r="E80" s="11">
        <v>27.86</v>
      </c>
      <c r="F80" s="11">
        <v>68</v>
      </c>
      <c r="G80" s="1"/>
      <c r="H80" s="84">
        <f t="shared" si="9"/>
        <v>0</v>
      </c>
      <c r="I80" s="3"/>
    </row>
    <row r="81" spans="2:9" ht="12.75" customHeight="1" x14ac:dyDescent="0.2">
      <c r="B81" s="34" t="s">
        <v>150</v>
      </c>
      <c r="C81" s="35" t="s">
        <v>151</v>
      </c>
      <c r="D81" s="33" t="s">
        <v>43</v>
      </c>
      <c r="E81" s="11">
        <v>27.86</v>
      </c>
      <c r="F81" s="11">
        <v>68</v>
      </c>
      <c r="G81" s="1"/>
      <c r="H81" s="84">
        <f t="shared" si="9"/>
        <v>0</v>
      </c>
      <c r="I81" s="3"/>
    </row>
    <row r="82" spans="2:9" ht="12.75" customHeight="1" x14ac:dyDescent="0.2">
      <c r="B82" s="34" t="s">
        <v>152</v>
      </c>
      <c r="C82" s="35" t="s">
        <v>153</v>
      </c>
      <c r="D82" s="33" t="s">
        <v>43</v>
      </c>
      <c r="E82" s="11">
        <v>27.86</v>
      </c>
      <c r="F82" s="11">
        <v>68</v>
      </c>
      <c r="G82" s="1"/>
      <c r="H82" s="84">
        <f t="shared" si="9"/>
        <v>0</v>
      </c>
      <c r="I82" s="3"/>
    </row>
    <row r="83" spans="2:9" ht="12.75" customHeight="1" x14ac:dyDescent="0.2">
      <c r="B83" s="34" t="s">
        <v>154</v>
      </c>
      <c r="C83" s="35" t="s">
        <v>155</v>
      </c>
      <c r="D83" s="33" t="s">
        <v>43</v>
      </c>
      <c r="E83" s="11">
        <v>27.86</v>
      </c>
      <c r="F83" s="11">
        <v>68</v>
      </c>
      <c r="G83" s="1"/>
      <c r="H83" s="84">
        <f t="shared" si="9"/>
        <v>0</v>
      </c>
      <c r="I83" s="3"/>
    </row>
    <row r="84" spans="2:9" ht="12.75" customHeight="1" x14ac:dyDescent="0.2">
      <c r="B84" s="34" t="s">
        <v>156</v>
      </c>
      <c r="C84" s="35" t="s">
        <v>157</v>
      </c>
      <c r="D84" s="33" t="s">
        <v>43</v>
      </c>
      <c r="E84" s="11">
        <v>27.86</v>
      </c>
      <c r="F84" s="11">
        <v>68</v>
      </c>
      <c r="G84" s="1"/>
      <c r="H84" s="84">
        <f t="shared" si="9"/>
        <v>0</v>
      </c>
      <c r="I84" s="3"/>
    </row>
    <row r="85" spans="2:9" ht="12.75" customHeight="1" x14ac:dyDescent="0.25">
      <c r="B85" s="13"/>
      <c r="C85" s="14" t="s">
        <v>158</v>
      </c>
      <c r="D85" s="15"/>
      <c r="E85" s="16"/>
      <c r="F85" s="16"/>
      <c r="G85" s="27"/>
      <c r="H85" s="87"/>
      <c r="I85" s="3"/>
    </row>
    <row r="86" spans="2:9" ht="12.75" customHeight="1" x14ac:dyDescent="0.2">
      <c r="B86" s="34" t="s">
        <v>159</v>
      </c>
      <c r="C86" s="35" t="s">
        <v>160</v>
      </c>
      <c r="D86" s="33" t="s">
        <v>43</v>
      </c>
      <c r="E86" s="11">
        <v>18.25</v>
      </c>
      <c r="F86" s="11">
        <v>44</v>
      </c>
      <c r="G86" s="1"/>
      <c r="H86" s="84">
        <f t="shared" si="9"/>
        <v>0</v>
      </c>
      <c r="I86" s="3"/>
    </row>
    <row r="87" spans="2:9" ht="12.75" customHeight="1" x14ac:dyDescent="0.25">
      <c r="B87" s="13"/>
      <c r="C87" s="14" t="s">
        <v>161</v>
      </c>
      <c r="D87" s="15"/>
      <c r="E87" s="16"/>
      <c r="F87" s="16"/>
      <c r="G87" s="27"/>
      <c r="H87" s="87"/>
      <c r="I87" s="3"/>
    </row>
    <row r="88" spans="2:9" ht="12.75" customHeight="1" x14ac:dyDescent="0.25">
      <c r="B88" s="10" t="s">
        <v>162</v>
      </c>
      <c r="C88" s="10" t="s">
        <v>163</v>
      </c>
      <c r="D88" s="10" t="s">
        <v>164</v>
      </c>
      <c r="E88" s="11">
        <v>42.859826643589265</v>
      </c>
      <c r="F88" s="11">
        <v>95</v>
      </c>
      <c r="G88" s="1"/>
      <c r="H88" s="84">
        <f>E88*G88</f>
        <v>0</v>
      </c>
      <c r="I88" s="3"/>
    </row>
    <row r="89" spans="2:9" ht="12.75" customHeight="1" x14ac:dyDescent="0.25">
      <c r="B89" s="10" t="s">
        <v>165</v>
      </c>
      <c r="C89" s="10" t="s">
        <v>166</v>
      </c>
      <c r="D89" s="10" t="s">
        <v>164</v>
      </c>
      <c r="E89" s="11">
        <v>49.848869841179521</v>
      </c>
      <c r="F89" s="11">
        <v>110</v>
      </c>
      <c r="G89" s="1"/>
      <c r="H89" s="84">
        <f>E89*G89</f>
        <v>0</v>
      </c>
      <c r="I89" s="3"/>
    </row>
    <row r="90" spans="2:9" ht="12.75" customHeight="1" x14ac:dyDescent="0.25">
      <c r="B90" s="10" t="s">
        <v>167</v>
      </c>
      <c r="C90" s="10" t="s">
        <v>168</v>
      </c>
      <c r="D90" s="10" t="s">
        <v>164</v>
      </c>
      <c r="E90" s="11">
        <v>54.860937660184355</v>
      </c>
      <c r="F90" s="11">
        <v>120</v>
      </c>
      <c r="G90" s="1"/>
      <c r="H90" s="84">
        <f>E90*G90</f>
        <v>0</v>
      </c>
      <c r="I90" s="3"/>
    </row>
    <row r="91" spans="2:9" ht="19.5" customHeight="1" x14ac:dyDescent="0.25">
      <c r="B91" s="4" t="s">
        <v>169</v>
      </c>
      <c r="C91" s="5"/>
      <c r="D91" s="5"/>
      <c r="E91" s="6"/>
      <c r="F91" s="6"/>
      <c r="G91" s="28"/>
      <c r="H91" s="82"/>
      <c r="I91" s="3"/>
    </row>
    <row r="92" spans="2:9" ht="12.75" customHeight="1" x14ac:dyDescent="0.25">
      <c r="B92" s="13"/>
      <c r="C92" s="14" t="s">
        <v>170</v>
      </c>
      <c r="D92" s="15"/>
      <c r="E92" s="16"/>
      <c r="F92" s="16"/>
      <c r="G92" s="27"/>
      <c r="H92" s="87"/>
      <c r="I92" s="3"/>
    </row>
    <row r="93" spans="2:9" ht="12.75" customHeight="1" x14ac:dyDescent="0.25">
      <c r="B93" s="10" t="s">
        <v>171</v>
      </c>
      <c r="C93" s="10" t="s">
        <v>11</v>
      </c>
      <c r="D93" s="10" t="s">
        <v>172</v>
      </c>
      <c r="E93" s="11">
        <v>37.799999999999997</v>
      </c>
      <c r="F93" s="17"/>
      <c r="G93" s="1"/>
      <c r="H93" s="84">
        <f>E93*G93</f>
        <v>0</v>
      </c>
      <c r="I93" s="3"/>
    </row>
    <row r="94" spans="2:9" ht="12.75" customHeight="1" x14ac:dyDescent="0.25">
      <c r="B94" s="10" t="s">
        <v>173</v>
      </c>
      <c r="C94" s="10" t="s">
        <v>69</v>
      </c>
      <c r="D94" s="10" t="s">
        <v>172</v>
      </c>
      <c r="E94" s="11">
        <v>29</v>
      </c>
      <c r="F94" s="18"/>
      <c r="G94" s="1"/>
      <c r="H94" s="84">
        <f>E94*G94</f>
        <v>0</v>
      </c>
      <c r="I94" s="3"/>
    </row>
    <row r="95" spans="2:9" ht="12.75" customHeight="1" x14ac:dyDescent="0.25">
      <c r="B95" s="10" t="s">
        <v>174</v>
      </c>
      <c r="C95" s="10" t="s">
        <v>73</v>
      </c>
      <c r="D95" s="10" t="s">
        <v>172</v>
      </c>
      <c r="E95" s="11">
        <v>36</v>
      </c>
      <c r="F95" s="18"/>
      <c r="G95" s="1"/>
      <c r="H95" s="84">
        <f>E95*G95</f>
        <v>0</v>
      </c>
      <c r="I95" s="3"/>
    </row>
    <row r="96" spans="2:9" ht="12.75" customHeight="1" x14ac:dyDescent="0.25">
      <c r="B96" s="10" t="s">
        <v>175</v>
      </c>
      <c r="C96" s="12" t="s">
        <v>176</v>
      </c>
      <c r="D96" s="10" t="s">
        <v>177</v>
      </c>
      <c r="E96" s="11">
        <v>23</v>
      </c>
      <c r="F96" s="18"/>
      <c r="G96" s="1"/>
      <c r="H96" s="84">
        <f>E96*G96</f>
        <v>0</v>
      </c>
      <c r="I96" s="3"/>
    </row>
    <row r="97" spans="2:9" ht="12.75" customHeight="1" x14ac:dyDescent="0.25">
      <c r="B97" s="10" t="s">
        <v>178</v>
      </c>
      <c r="C97" s="10" t="s">
        <v>79</v>
      </c>
      <c r="D97" s="10" t="s">
        <v>177</v>
      </c>
      <c r="E97" s="11">
        <v>26.24</v>
      </c>
      <c r="F97" s="19"/>
      <c r="G97" s="1"/>
      <c r="H97" s="84">
        <f>E97*G97</f>
        <v>0</v>
      </c>
      <c r="I97" s="3"/>
    </row>
    <row r="98" spans="2:9" ht="12.75" customHeight="1" x14ac:dyDescent="0.25">
      <c r="B98" s="13"/>
      <c r="C98" s="14" t="s">
        <v>179</v>
      </c>
      <c r="D98" s="15"/>
      <c r="E98" s="16"/>
      <c r="F98" s="16"/>
      <c r="G98" s="27"/>
      <c r="H98" s="87"/>
      <c r="I98" s="3"/>
    </row>
    <row r="99" spans="2:9" ht="12.75" customHeight="1" x14ac:dyDescent="0.25">
      <c r="B99" s="72" t="s">
        <v>180</v>
      </c>
      <c r="C99" s="73" t="s">
        <v>82</v>
      </c>
      <c r="D99" s="74" t="s">
        <v>181</v>
      </c>
      <c r="E99" s="11">
        <v>22</v>
      </c>
      <c r="F99" s="116"/>
      <c r="G99" s="1"/>
      <c r="H99" s="84">
        <f>E99*G99</f>
        <v>0</v>
      </c>
      <c r="I99" s="3"/>
    </row>
    <row r="100" spans="2:9" ht="12.75" customHeight="1" x14ac:dyDescent="0.25">
      <c r="B100" s="72" t="s">
        <v>182</v>
      </c>
      <c r="C100" s="75" t="s">
        <v>14</v>
      </c>
      <c r="D100" s="74" t="s">
        <v>181</v>
      </c>
      <c r="E100" s="11">
        <v>41</v>
      </c>
      <c r="F100" s="116"/>
      <c r="G100" s="1"/>
      <c r="H100" s="84">
        <f>E100*G100</f>
        <v>0</v>
      </c>
      <c r="I100" s="3"/>
    </row>
    <row r="101" spans="2:9" ht="12.75" customHeight="1" x14ac:dyDescent="0.25">
      <c r="B101" s="72" t="s">
        <v>183</v>
      </c>
      <c r="C101" s="73" t="s">
        <v>85</v>
      </c>
      <c r="D101" s="74" t="s">
        <v>181</v>
      </c>
      <c r="E101" s="11">
        <v>52</v>
      </c>
      <c r="F101" s="116"/>
      <c r="G101" s="1"/>
      <c r="H101" s="84">
        <f>E101*G101</f>
        <v>0</v>
      </c>
      <c r="I101" s="3"/>
    </row>
    <row r="102" spans="2:9" ht="12.75" customHeight="1" x14ac:dyDescent="0.25">
      <c r="B102" s="13"/>
      <c r="C102" s="14" t="s">
        <v>184</v>
      </c>
      <c r="D102" s="15"/>
      <c r="E102" s="16"/>
      <c r="F102" s="16"/>
      <c r="G102" s="27"/>
      <c r="H102" s="87"/>
      <c r="I102" s="3"/>
    </row>
    <row r="103" spans="2:9" ht="12.75" customHeight="1" x14ac:dyDescent="0.25">
      <c r="B103" s="10" t="s">
        <v>185</v>
      </c>
      <c r="C103" s="12" t="s">
        <v>17</v>
      </c>
      <c r="D103" s="10" t="s">
        <v>77</v>
      </c>
      <c r="E103" s="11">
        <v>47.68</v>
      </c>
      <c r="F103" s="17"/>
      <c r="G103" s="1"/>
      <c r="H103" s="84">
        <f t="shared" ref="H103:H104" si="10">E103*G103</f>
        <v>0</v>
      </c>
      <c r="I103" s="3"/>
    </row>
    <row r="104" spans="2:9" ht="12.75" customHeight="1" x14ac:dyDescent="0.25">
      <c r="B104" s="10" t="s">
        <v>186</v>
      </c>
      <c r="C104" s="12" t="s">
        <v>187</v>
      </c>
      <c r="D104" s="10" t="s">
        <v>77</v>
      </c>
      <c r="E104" s="11">
        <v>54.22</v>
      </c>
      <c r="F104" s="18"/>
      <c r="G104" s="1"/>
      <c r="H104" s="84">
        <f t="shared" si="10"/>
        <v>0</v>
      </c>
      <c r="I104" s="3"/>
    </row>
    <row r="105" spans="2:9" ht="12.75" customHeight="1" x14ac:dyDescent="0.25">
      <c r="B105" s="13"/>
      <c r="C105" s="14" t="s">
        <v>188</v>
      </c>
      <c r="D105" s="15"/>
      <c r="E105" s="16"/>
      <c r="F105" s="16"/>
      <c r="G105" s="27"/>
      <c r="H105" s="87"/>
      <c r="I105" s="3"/>
    </row>
    <row r="106" spans="2:9" ht="12.75" customHeight="1" x14ac:dyDescent="0.25">
      <c r="B106" s="10" t="s">
        <v>189</v>
      </c>
      <c r="C106" s="10" t="s">
        <v>112</v>
      </c>
      <c r="D106" s="10" t="s">
        <v>190</v>
      </c>
      <c r="E106" s="11">
        <v>57.66</v>
      </c>
      <c r="F106" s="101"/>
      <c r="G106" s="1"/>
      <c r="H106" s="84">
        <f t="shared" ref="H106:H115" si="11">E106*G106</f>
        <v>0</v>
      </c>
      <c r="I106" s="3"/>
    </row>
    <row r="107" spans="2:9" ht="12.75" customHeight="1" x14ac:dyDescent="0.25">
      <c r="B107" s="10" t="s">
        <v>191</v>
      </c>
      <c r="C107" s="10" t="s">
        <v>104</v>
      </c>
      <c r="D107" s="10" t="s">
        <v>36</v>
      </c>
      <c r="E107" s="11">
        <v>57.66</v>
      </c>
      <c r="F107" s="102"/>
      <c r="G107" s="1"/>
      <c r="H107" s="84">
        <f t="shared" si="11"/>
        <v>0</v>
      </c>
      <c r="I107" s="3"/>
    </row>
    <row r="108" spans="2:9" ht="12.75" customHeight="1" x14ac:dyDescent="0.25">
      <c r="B108" s="10" t="s">
        <v>192</v>
      </c>
      <c r="C108" s="10" t="s">
        <v>193</v>
      </c>
      <c r="D108" s="10" t="s">
        <v>190</v>
      </c>
      <c r="E108" s="11">
        <v>59.57</v>
      </c>
      <c r="F108" s="102"/>
      <c r="G108" s="1"/>
      <c r="H108" s="84">
        <f t="shared" si="11"/>
        <v>0</v>
      </c>
      <c r="I108" s="3"/>
    </row>
    <row r="109" spans="2:9" ht="12.75" customHeight="1" x14ac:dyDescent="0.25">
      <c r="B109" s="44" t="s">
        <v>194</v>
      </c>
      <c r="C109" s="44" t="s">
        <v>195</v>
      </c>
      <c r="D109" s="10" t="s">
        <v>190</v>
      </c>
      <c r="E109" s="11">
        <v>73.34</v>
      </c>
      <c r="F109" s="102"/>
      <c r="G109" s="1"/>
      <c r="H109" s="84">
        <f t="shared" si="11"/>
        <v>0</v>
      </c>
      <c r="I109" s="3"/>
    </row>
    <row r="110" spans="2:9" ht="12.75" customHeight="1" x14ac:dyDescent="0.25">
      <c r="B110" s="10" t="s">
        <v>196</v>
      </c>
      <c r="C110" s="10" t="s">
        <v>197</v>
      </c>
      <c r="D110" s="10" t="s">
        <v>198</v>
      </c>
      <c r="E110" s="11">
        <v>32</v>
      </c>
      <c r="F110" s="102"/>
      <c r="G110" s="1"/>
      <c r="H110" s="84">
        <f t="shared" si="11"/>
        <v>0</v>
      </c>
      <c r="I110" s="3"/>
    </row>
    <row r="111" spans="2:9" ht="12.75" customHeight="1" x14ac:dyDescent="0.25">
      <c r="B111" s="10" t="s">
        <v>199</v>
      </c>
      <c r="C111" s="10" t="s">
        <v>200</v>
      </c>
      <c r="D111" s="10" t="s">
        <v>198</v>
      </c>
      <c r="E111" s="11">
        <v>32</v>
      </c>
      <c r="F111" s="102"/>
      <c r="G111" s="1"/>
      <c r="H111" s="84">
        <f t="shared" si="11"/>
        <v>0</v>
      </c>
      <c r="I111" s="3"/>
    </row>
    <row r="112" spans="2:9" ht="12.75" customHeight="1" x14ac:dyDescent="0.25">
      <c r="B112" s="10" t="s">
        <v>201</v>
      </c>
      <c r="C112" s="10" t="s">
        <v>202</v>
      </c>
      <c r="D112" s="10" t="s">
        <v>198</v>
      </c>
      <c r="E112" s="11">
        <v>32</v>
      </c>
      <c r="F112" s="102"/>
      <c r="G112" s="1"/>
      <c r="H112" s="84">
        <f t="shared" si="11"/>
        <v>0</v>
      </c>
      <c r="I112" s="3"/>
    </row>
    <row r="113" spans="2:9" ht="12.75" customHeight="1" x14ac:dyDescent="0.25">
      <c r="B113" s="10" t="s">
        <v>203</v>
      </c>
      <c r="C113" s="10" t="s">
        <v>204</v>
      </c>
      <c r="D113" s="10" t="s">
        <v>198</v>
      </c>
      <c r="E113" s="11">
        <v>32</v>
      </c>
      <c r="F113" s="102"/>
      <c r="G113" s="1"/>
      <c r="H113" s="84">
        <f t="shared" si="11"/>
        <v>0</v>
      </c>
      <c r="I113" s="3"/>
    </row>
    <row r="114" spans="2:9" ht="12.75" customHeight="1" x14ac:dyDescent="0.25">
      <c r="B114" s="10" t="s">
        <v>205</v>
      </c>
      <c r="C114" s="10" t="s">
        <v>206</v>
      </c>
      <c r="D114" s="10" t="s">
        <v>198</v>
      </c>
      <c r="E114" s="11">
        <v>32</v>
      </c>
      <c r="F114" s="102"/>
      <c r="G114" s="1"/>
      <c r="H114" s="84">
        <f t="shared" si="11"/>
        <v>0</v>
      </c>
      <c r="I114" s="3"/>
    </row>
    <row r="115" spans="2:9" ht="12.75" customHeight="1" x14ac:dyDescent="0.25">
      <c r="B115" s="10" t="s">
        <v>207</v>
      </c>
      <c r="C115" s="10" t="s">
        <v>208</v>
      </c>
      <c r="D115" s="10" t="s">
        <v>209</v>
      </c>
      <c r="E115" s="11">
        <v>42</v>
      </c>
      <c r="F115" s="103"/>
      <c r="G115" s="1"/>
      <c r="H115" s="84">
        <f t="shared" si="11"/>
        <v>0</v>
      </c>
      <c r="I115" s="3"/>
    </row>
    <row r="116" spans="2:9" ht="12.75" customHeight="1" x14ac:dyDescent="0.25">
      <c r="B116" s="13"/>
      <c r="C116" s="14" t="s">
        <v>210</v>
      </c>
      <c r="D116" s="15"/>
      <c r="E116" s="16"/>
      <c r="F116" s="16"/>
      <c r="G116" s="27"/>
      <c r="H116" s="87"/>
      <c r="I116" s="3"/>
    </row>
    <row r="117" spans="2:9" ht="12.75" customHeight="1" x14ac:dyDescent="0.25">
      <c r="B117" s="10" t="s">
        <v>211</v>
      </c>
      <c r="C117" s="10" t="s">
        <v>212</v>
      </c>
      <c r="D117" s="10" t="s">
        <v>177</v>
      </c>
      <c r="E117" s="11">
        <v>35</v>
      </c>
      <c r="F117" s="101"/>
      <c r="G117" s="1"/>
      <c r="H117" s="84">
        <f t="shared" ref="H117:H122" si="12">E117*G117</f>
        <v>0</v>
      </c>
      <c r="I117" s="3"/>
    </row>
    <row r="118" spans="2:9" ht="12.75" customHeight="1" x14ac:dyDescent="0.25">
      <c r="B118" s="10" t="s">
        <v>213</v>
      </c>
      <c r="C118" s="10" t="s">
        <v>214</v>
      </c>
      <c r="D118" s="10" t="s">
        <v>177</v>
      </c>
      <c r="E118" s="11">
        <v>29</v>
      </c>
      <c r="F118" s="102"/>
      <c r="G118" s="1"/>
      <c r="H118" s="84">
        <f t="shared" si="12"/>
        <v>0</v>
      </c>
      <c r="I118" s="3"/>
    </row>
    <row r="119" spans="2:9" ht="12.75" customHeight="1" x14ac:dyDescent="0.25">
      <c r="B119" s="10" t="s">
        <v>215</v>
      </c>
      <c r="C119" s="10" t="s">
        <v>216</v>
      </c>
      <c r="D119" s="10" t="s">
        <v>177</v>
      </c>
      <c r="E119" s="11">
        <v>29</v>
      </c>
      <c r="F119" s="102"/>
      <c r="G119" s="1"/>
      <c r="H119" s="84">
        <f t="shared" si="12"/>
        <v>0</v>
      </c>
      <c r="I119" s="3"/>
    </row>
    <row r="120" spans="2:9" ht="12.75" customHeight="1" x14ac:dyDescent="0.25">
      <c r="B120" s="10" t="s">
        <v>217</v>
      </c>
      <c r="C120" s="10" t="s">
        <v>115</v>
      </c>
      <c r="D120" s="10" t="s">
        <v>177</v>
      </c>
      <c r="E120" s="11">
        <v>31</v>
      </c>
      <c r="F120" s="102"/>
      <c r="G120" s="1"/>
      <c r="H120" s="84">
        <f t="shared" si="12"/>
        <v>0</v>
      </c>
      <c r="I120" s="3"/>
    </row>
    <row r="121" spans="2:9" ht="12.75" customHeight="1" x14ac:dyDescent="0.25">
      <c r="B121" s="10" t="s">
        <v>218</v>
      </c>
      <c r="C121" s="10" t="s">
        <v>117</v>
      </c>
      <c r="D121" s="10" t="s">
        <v>177</v>
      </c>
      <c r="E121" s="11">
        <v>35</v>
      </c>
      <c r="F121" s="102"/>
      <c r="G121" s="1"/>
      <c r="H121" s="84">
        <f t="shared" si="12"/>
        <v>0</v>
      </c>
      <c r="I121" s="3"/>
    </row>
    <row r="122" spans="2:9" ht="12.75" customHeight="1" x14ac:dyDescent="0.25">
      <c r="B122" s="10" t="s">
        <v>219</v>
      </c>
      <c r="C122" s="10" t="s">
        <v>220</v>
      </c>
      <c r="D122" s="10" t="s">
        <v>77</v>
      </c>
      <c r="E122" s="11">
        <v>25</v>
      </c>
      <c r="F122" s="103"/>
      <c r="G122" s="1"/>
      <c r="H122" s="84">
        <f t="shared" si="12"/>
        <v>0</v>
      </c>
      <c r="I122" s="3"/>
    </row>
    <row r="123" spans="2:9" ht="12.75" customHeight="1" x14ac:dyDescent="0.25">
      <c r="B123" s="13"/>
      <c r="C123" s="14" t="s">
        <v>221</v>
      </c>
      <c r="D123" s="15"/>
      <c r="E123" s="16"/>
      <c r="F123" s="16"/>
      <c r="G123" s="27"/>
      <c r="H123" s="87"/>
      <c r="I123" s="3"/>
    </row>
    <row r="124" spans="2:9" ht="12.75" customHeight="1" x14ac:dyDescent="0.25">
      <c r="B124" s="10" t="s">
        <v>222</v>
      </c>
      <c r="C124" s="12" t="s">
        <v>223</v>
      </c>
      <c r="D124" s="10" t="s">
        <v>77</v>
      </c>
      <c r="E124" s="11">
        <v>60</v>
      </c>
      <c r="F124" s="20"/>
      <c r="G124" s="1"/>
      <c r="H124" s="84">
        <f t="shared" ref="H124:H130" si="13">E124*G124</f>
        <v>0</v>
      </c>
      <c r="I124" s="3"/>
    </row>
    <row r="125" spans="2:9" ht="12.75" customHeight="1" x14ac:dyDescent="0.25">
      <c r="B125" s="10" t="s">
        <v>224</v>
      </c>
      <c r="C125" s="12" t="s">
        <v>225</v>
      </c>
      <c r="D125" s="10" t="s">
        <v>77</v>
      </c>
      <c r="E125" s="11">
        <v>55</v>
      </c>
      <c r="F125" s="20"/>
      <c r="G125" s="1"/>
      <c r="H125" s="84">
        <f t="shared" si="13"/>
        <v>0</v>
      </c>
      <c r="I125" s="3"/>
    </row>
    <row r="126" spans="2:9" ht="12.75" customHeight="1" x14ac:dyDescent="0.25">
      <c r="B126" s="10" t="s">
        <v>226</v>
      </c>
      <c r="C126" s="12" t="s">
        <v>227</v>
      </c>
      <c r="D126" s="10" t="s">
        <v>77</v>
      </c>
      <c r="E126" s="11">
        <v>44.96</v>
      </c>
      <c r="F126" s="20"/>
      <c r="G126" s="1"/>
      <c r="H126" s="84">
        <f t="shared" si="13"/>
        <v>0</v>
      </c>
      <c r="I126" s="3"/>
    </row>
    <row r="127" spans="2:9" ht="12.75" customHeight="1" x14ac:dyDescent="0.25">
      <c r="B127" s="10" t="s">
        <v>228</v>
      </c>
      <c r="C127" s="10" t="s">
        <v>229</v>
      </c>
      <c r="D127" s="10" t="s">
        <v>177</v>
      </c>
      <c r="E127" s="11">
        <v>33</v>
      </c>
      <c r="F127" s="20"/>
      <c r="G127" s="1"/>
      <c r="H127" s="84">
        <f t="shared" si="13"/>
        <v>0</v>
      </c>
      <c r="I127" s="3"/>
    </row>
    <row r="128" spans="2:9" ht="12.75" customHeight="1" x14ac:dyDescent="0.25">
      <c r="B128" s="10" t="s">
        <v>230</v>
      </c>
      <c r="C128" s="10" t="s">
        <v>122</v>
      </c>
      <c r="D128" s="10" t="s">
        <v>177</v>
      </c>
      <c r="E128" s="11">
        <v>43</v>
      </c>
      <c r="F128" s="20"/>
      <c r="G128" s="1"/>
      <c r="H128" s="84">
        <f t="shared" si="13"/>
        <v>0</v>
      </c>
      <c r="I128" s="3"/>
    </row>
    <row r="129" spans="2:9" ht="12.75" customHeight="1" x14ac:dyDescent="0.25">
      <c r="B129" s="10" t="s">
        <v>231</v>
      </c>
      <c r="C129" s="10" t="s">
        <v>120</v>
      </c>
      <c r="D129" s="10" t="s">
        <v>177</v>
      </c>
      <c r="E129" s="11">
        <v>30</v>
      </c>
      <c r="F129" s="20"/>
      <c r="G129" s="1"/>
      <c r="H129" s="84">
        <f t="shared" si="13"/>
        <v>0</v>
      </c>
      <c r="I129" s="3"/>
    </row>
    <row r="130" spans="2:9" ht="12.75" customHeight="1" x14ac:dyDescent="0.25">
      <c r="B130" s="10" t="s">
        <v>232</v>
      </c>
      <c r="C130" s="10" t="s">
        <v>233</v>
      </c>
      <c r="D130" s="10" t="s">
        <v>177</v>
      </c>
      <c r="E130" s="11">
        <v>30</v>
      </c>
      <c r="F130" s="20"/>
      <c r="G130" s="1"/>
      <c r="H130" s="84">
        <f t="shared" si="13"/>
        <v>0</v>
      </c>
      <c r="I130" s="3"/>
    </row>
    <row r="131" spans="2:9" ht="12.75" customHeight="1" x14ac:dyDescent="0.25">
      <c r="B131" s="32" t="s">
        <v>234</v>
      </c>
      <c r="C131" s="10" t="s">
        <v>235</v>
      </c>
      <c r="D131" s="10" t="s">
        <v>236</v>
      </c>
      <c r="E131" s="11">
        <v>26</v>
      </c>
      <c r="F131" s="88"/>
      <c r="G131" s="1"/>
      <c r="H131" s="84">
        <f t="shared" ref="H131" si="14">E131*G131</f>
        <v>0</v>
      </c>
      <c r="I131" s="3"/>
    </row>
    <row r="132" spans="2:9" ht="12.75" customHeight="1" x14ac:dyDescent="0.25">
      <c r="B132" s="13"/>
      <c r="C132" s="14" t="s">
        <v>237</v>
      </c>
      <c r="D132" s="15"/>
      <c r="E132" s="16"/>
      <c r="F132" s="16"/>
      <c r="G132" s="27"/>
      <c r="H132" s="87"/>
      <c r="I132" s="3"/>
    </row>
    <row r="133" spans="2:9" ht="12.75" customHeight="1" x14ac:dyDescent="0.25">
      <c r="B133" s="10" t="s">
        <v>238</v>
      </c>
      <c r="C133" s="10" t="s">
        <v>239</v>
      </c>
      <c r="D133" s="10" t="s">
        <v>177</v>
      </c>
      <c r="E133" s="11">
        <v>28</v>
      </c>
      <c r="F133" s="20"/>
      <c r="G133" s="1"/>
      <c r="H133" s="84">
        <f>E133*G133</f>
        <v>0</v>
      </c>
      <c r="I133" s="3"/>
    </row>
    <row r="134" spans="2:9" ht="12.75" customHeight="1" x14ac:dyDescent="0.25">
      <c r="B134" s="10" t="s">
        <v>240</v>
      </c>
      <c r="C134" s="10" t="s">
        <v>241</v>
      </c>
      <c r="D134" s="10" t="s">
        <v>177</v>
      </c>
      <c r="E134" s="11">
        <v>32</v>
      </c>
      <c r="F134" s="20"/>
      <c r="G134" s="1"/>
      <c r="H134" s="84">
        <f>E134*G134</f>
        <v>0</v>
      </c>
      <c r="I134" s="3"/>
    </row>
    <row r="135" spans="2:9" ht="12.75" customHeight="1" x14ac:dyDescent="0.25">
      <c r="B135" s="13"/>
      <c r="C135" s="14" t="s">
        <v>242</v>
      </c>
      <c r="D135" s="15"/>
      <c r="E135" s="16"/>
      <c r="F135" s="16"/>
      <c r="G135" s="27"/>
      <c r="H135" s="87"/>
      <c r="I135" s="3"/>
    </row>
    <row r="136" spans="2:9" ht="12.75" customHeight="1" x14ac:dyDescent="0.25">
      <c r="B136" s="10" t="s">
        <v>243</v>
      </c>
      <c r="C136" s="10" t="s">
        <v>244</v>
      </c>
      <c r="D136" s="10" t="s">
        <v>177</v>
      </c>
      <c r="E136" s="11">
        <v>40</v>
      </c>
      <c r="F136" s="21"/>
      <c r="G136" s="1"/>
      <c r="H136" s="84">
        <f>E136*G136</f>
        <v>0</v>
      </c>
      <c r="I136" s="3"/>
    </row>
    <row r="137" spans="2:9" ht="12.75" customHeight="1" x14ac:dyDescent="0.25">
      <c r="B137" s="13"/>
      <c r="C137" s="14" t="s">
        <v>245</v>
      </c>
      <c r="D137" s="15"/>
      <c r="E137" s="16"/>
      <c r="F137" s="16"/>
      <c r="G137" s="27"/>
      <c r="H137" s="87"/>
      <c r="I137" s="3"/>
    </row>
    <row r="138" spans="2:9" ht="12.75" customHeight="1" x14ac:dyDescent="0.25">
      <c r="B138" s="10" t="s">
        <v>246</v>
      </c>
      <c r="C138" s="10" t="s">
        <v>247</v>
      </c>
      <c r="D138" s="10" t="s">
        <v>172</v>
      </c>
      <c r="E138" s="11">
        <v>44</v>
      </c>
      <c r="F138" s="21"/>
      <c r="G138" s="1"/>
      <c r="H138" s="84">
        <f>E138*G138</f>
        <v>0</v>
      </c>
      <c r="I138" s="3"/>
    </row>
    <row r="139" spans="2:9" ht="18.75" x14ac:dyDescent="0.25">
      <c r="B139" s="98" t="s">
        <v>248</v>
      </c>
      <c r="C139" s="99"/>
      <c r="D139" s="99"/>
      <c r="E139" s="99"/>
      <c r="F139" s="99"/>
      <c r="G139" s="99"/>
      <c r="H139" s="100"/>
      <c r="I139" s="3"/>
    </row>
    <row r="140" spans="2:9" ht="12.75" customHeight="1" x14ac:dyDescent="0.25">
      <c r="B140" s="10" t="s">
        <v>249</v>
      </c>
      <c r="C140" s="10" t="s">
        <v>11</v>
      </c>
      <c r="D140" s="54" t="s">
        <v>250</v>
      </c>
      <c r="E140" s="30">
        <f>E12/200*2*20</f>
        <v>4.8680000000000003</v>
      </c>
      <c r="F140" s="21"/>
      <c r="G140" s="31"/>
      <c r="H140" s="84">
        <f>E140*G140</f>
        <v>0</v>
      </c>
      <c r="I140" s="3"/>
    </row>
    <row r="141" spans="2:9" ht="12.75" customHeight="1" x14ac:dyDescent="0.25">
      <c r="B141" s="10" t="s">
        <v>251</v>
      </c>
      <c r="C141" s="10" t="s">
        <v>69</v>
      </c>
      <c r="D141" s="54" t="s">
        <v>250</v>
      </c>
      <c r="E141" s="30">
        <f>E39/200*2*20</f>
        <v>5.2</v>
      </c>
      <c r="F141" s="20"/>
      <c r="G141" s="31"/>
      <c r="H141" s="84">
        <f t="shared" ref="H141:H149" si="15">E141*G141</f>
        <v>0</v>
      </c>
      <c r="I141" s="3"/>
    </row>
    <row r="142" spans="2:9" ht="12.75" customHeight="1" x14ac:dyDescent="0.25">
      <c r="B142" s="10" t="s">
        <v>252</v>
      </c>
      <c r="C142" s="10" t="s">
        <v>73</v>
      </c>
      <c r="D142" s="54" t="s">
        <v>250</v>
      </c>
      <c r="E142" s="30">
        <f>E41/200*2*20</f>
        <v>4.6140000000000008</v>
      </c>
      <c r="F142" s="20"/>
      <c r="G142" s="31"/>
      <c r="H142" s="84">
        <f t="shared" si="15"/>
        <v>0</v>
      </c>
      <c r="I142" s="3"/>
    </row>
    <row r="143" spans="2:9" ht="12.75" customHeight="1" x14ac:dyDescent="0.25">
      <c r="B143" s="10" t="s">
        <v>253</v>
      </c>
      <c r="C143" s="10" t="s">
        <v>76</v>
      </c>
      <c r="D143" s="54" t="s">
        <v>250</v>
      </c>
      <c r="E143" s="30">
        <f>E42/100*2*20</f>
        <v>6.3039999999999994</v>
      </c>
      <c r="F143" s="20"/>
      <c r="G143" s="31"/>
      <c r="H143" s="84">
        <f t="shared" si="15"/>
        <v>0</v>
      </c>
      <c r="I143" s="3"/>
    </row>
    <row r="144" spans="2:9" ht="12.75" customHeight="1" x14ac:dyDescent="0.25">
      <c r="B144" s="10" t="s">
        <v>254</v>
      </c>
      <c r="C144" s="10" t="s">
        <v>17</v>
      </c>
      <c r="D144" s="54" t="s">
        <v>255</v>
      </c>
      <c r="E144" s="30">
        <v>11.15</v>
      </c>
      <c r="F144" s="20"/>
      <c r="G144" s="31"/>
      <c r="H144" s="84">
        <f t="shared" si="15"/>
        <v>0</v>
      </c>
      <c r="I144" s="3"/>
    </row>
    <row r="145" spans="2:9" ht="12.75" customHeight="1" x14ac:dyDescent="0.25">
      <c r="B145" s="10" t="s">
        <v>256</v>
      </c>
      <c r="C145" s="10" t="s">
        <v>20</v>
      </c>
      <c r="D145" s="54" t="s">
        <v>255</v>
      </c>
      <c r="E145" s="30">
        <f>E15/50*1*20</f>
        <v>12.224</v>
      </c>
      <c r="F145" s="20"/>
      <c r="G145" s="31"/>
      <c r="H145" s="84">
        <f t="shared" si="15"/>
        <v>0</v>
      </c>
      <c r="I145" s="3"/>
    </row>
    <row r="146" spans="2:9" ht="12.75" customHeight="1" x14ac:dyDescent="0.25">
      <c r="B146" s="10" t="s">
        <v>257</v>
      </c>
      <c r="C146" s="10" t="s">
        <v>88</v>
      </c>
      <c r="D146" s="54" t="s">
        <v>255</v>
      </c>
      <c r="E146" s="30">
        <f>E48/50*1*20</f>
        <v>9.7319999999999993</v>
      </c>
      <c r="F146" s="20"/>
      <c r="G146" s="31"/>
      <c r="H146" s="84">
        <f t="shared" si="15"/>
        <v>0</v>
      </c>
      <c r="I146" s="3"/>
    </row>
    <row r="147" spans="2:9" ht="12.75" customHeight="1" x14ac:dyDescent="0.25">
      <c r="B147" s="10" t="s">
        <v>258</v>
      </c>
      <c r="C147" s="10" t="s">
        <v>90</v>
      </c>
      <c r="D147" s="54" t="s">
        <v>255</v>
      </c>
      <c r="E147" s="30">
        <f>E49/50*1*20</f>
        <v>10.548</v>
      </c>
      <c r="F147" s="20"/>
      <c r="G147" s="31"/>
      <c r="H147" s="84">
        <f t="shared" si="15"/>
        <v>0</v>
      </c>
      <c r="I147" s="3"/>
    </row>
    <row r="148" spans="2:9" ht="12.75" customHeight="1" x14ac:dyDescent="0.25">
      <c r="B148" s="10" t="s">
        <v>259</v>
      </c>
      <c r="C148" s="10" t="s">
        <v>92</v>
      </c>
      <c r="D148" s="54" t="s">
        <v>255</v>
      </c>
      <c r="E148" s="30">
        <f>E50/50*1*20</f>
        <v>11.368</v>
      </c>
      <c r="F148" s="20"/>
      <c r="G148" s="31"/>
      <c r="H148" s="84">
        <f t="shared" si="15"/>
        <v>0</v>
      </c>
      <c r="I148" s="3"/>
    </row>
    <row r="149" spans="2:9" ht="12.75" customHeight="1" x14ac:dyDescent="0.25">
      <c r="B149" s="10" t="s">
        <v>260</v>
      </c>
      <c r="C149" s="10" t="s">
        <v>94</v>
      </c>
      <c r="D149" s="54" t="s">
        <v>255</v>
      </c>
      <c r="E149" s="30">
        <f>E51/50*1*20</f>
        <v>11.912000000000001</v>
      </c>
      <c r="F149" s="20"/>
      <c r="G149" s="31"/>
      <c r="H149" s="84">
        <f t="shared" si="15"/>
        <v>0</v>
      </c>
      <c r="I149" s="3"/>
    </row>
    <row r="150" spans="2:9" ht="12.75" customHeight="1" x14ac:dyDescent="0.25">
      <c r="B150" s="32" t="s">
        <v>261</v>
      </c>
      <c r="C150" s="10" t="s">
        <v>262</v>
      </c>
      <c r="D150" s="54" t="s">
        <v>263</v>
      </c>
      <c r="E150" s="30">
        <f t="shared" ref="E150:E159" si="16">E75/30*1*5</f>
        <v>4.6433333333333335</v>
      </c>
      <c r="F150" s="20"/>
      <c r="G150" s="31"/>
      <c r="H150" s="84">
        <f t="shared" ref="H150:H159" si="17">E150*G150</f>
        <v>0</v>
      </c>
      <c r="I150" s="3"/>
    </row>
    <row r="151" spans="2:9" ht="12.75" customHeight="1" x14ac:dyDescent="0.25">
      <c r="B151" s="32" t="s">
        <v>264</v>
      </c>
      <c r="C151" s="10" t="s">
        <v>265</v>
      </c>
      <c r="D151" s="54" t="s">
        <v>263</v>
      </c>
      <c r="E151" s="30">
        <f t="shared" si="16"/>
        <v>4.6433333333333335</v>
      </c>
      <c r="F151" s="20"/>
      <c r="G151" s="31"/>
      <c r="H151" s="84">
        <f t="shared" si="17"/>
        <v>0</v>
      </c>
      <c r="I151" s="3"/>
    </row>
    <row r="152" spans="2:9" ht="12.75" customHeight="1" x14ac:dyDescent="0.25">
      <c r="B152" s="32" t="s">
        <v>266</v>
      </c>
      <c r="C152" s="10" t="s">
        <v>143</v>
      </c>
      <c r="D152" s="54" t="s">
        <v>263</v>
      </c>
      <c r="E152" s="30">
        <f t="shared" si="16"/>
        <v>4.6433333333333335</v>
      </c>
      <c r="F152" s="20"/>
      <c r="G152" s="31"/>
      <c r="H152" s="84">
        <f t="shared" si="17"/>
        <v>0</v>
      </c>
      <c r="I152" s="3"/>
    </row>
    <row r="153" spans="2:9" ht="12.75" customHeight="1" x14ac:dyDescent="0.25">
      <c r="B153" s="32" t="s">
        <v>267</v>
      </c>
      <c r="C153" s="10" t="s">
        <v>145</v>
      </c>
      <c r="D153" s="54" t="s">
        <v>263</v>
      </c>
      <c r="E153" s="30">
        <f t="shared" si="16"/>
        <v>4.6433333333333335</v>
      </c>
      <c r="F153" s="20"/>
      <c r="G153" s="31"/>
      <c r="H153" s="84">
        <f t="shared" si="17"/>
        <v>0</v>
      </c>
      <c r="I153" s="3"/>
    </row>
    <row r="154" spans="2:9" ht="12.75" customHeight="1" x14ac:dyDescent="0.25">
      <c r="B154" s="32" t="s">
        <v>268</v>
      </c>
      <c r="C154" s="10" t="s">
        <v>147</v>
      </c>
      <c r="D154" s="54" t="s">
        <v>263</v>
      </c>
      <c r="E154" s="30">
        <f t="shared" si="16"/>
        <v>4.6433333333333335</v>
      </c>
      <c r="F154" s="20"/>
      <c r="G154" s="31"/>
      <c r="H154" s="84">
        <f t="shared" si="17"/>
        <v>0</v>
      </c>
      <c r="I154" s="3"/>
    </row>
    <row r="155" spans="2:9" ht="12.75" customHeight="1" x14ac:dyDescent="0.25">
      <c r="B155" s="32" t="s">
        <v>269</v>
      </c>
      <c r="C155" s="10" t="s">
        <v>149</v>
      </c>
      <c r="D155" s="54" t="s">
        <v>263</v>
      </c>
      <c r="E155" s="30">
        <f t="shared" si="16"/>
        <v>4.6433333333333335</v>
      </c>
      <c r="F155" s="20"/>
      <c r="G155" s="31"/>
      <c r="H155" s="84">
        <f t="shared" si="17"/>
        <v>0</v>
      </c>
      <c r="I155" s="3"/>
    </row>
    <row r="156" spans="2:9" ht="12.75" customHeight="1" x14ac:dyDescent="0.25">
      <c r="B156" s="32" t="s">
        <v>270</v>
      </c>
      <c r="C156" s="10" t="s">
        <v>151</v>
      </c>
      <c r="D156" s="54" t="s">
        <v>263</v>
      </c>
      <c r="E156" s="30">
        <f t="shared" si="16"/>
        <v>4.6433333333333335</v>
      </c>
      <c r="F156" s="20"/>
      <c r="G156" s="31"/>
      <c r="H156" s="84">
        <f t="shared" si="17"/>
        <v>0</v>
      </c>
      <c r="I156" s="3"/>
    </row>
    <row r="157" spans="2:9" ht="12.75" customHeight="1" x14ac:dyDescent="0.25">
      <c r="B157" s="32" t="s">
        <v>271</v>
      </c>
      <c r="C157" s="10" t="s">
        <v>153</v>
      </c>
      <c r="D157" s="54" t="s">
        <v>263</v>
      </c>
      <c r="E157" s="30">
        <f t="shared" si="16"/>
        <v>4.6433333333333335</v>
      </c>
      <c r="F157" s="20"/>
      <c r="G157" s="31"/>
      <c r="H157" s="84">
        <f t="shared" si="17"/>
        <v>0</v>
      </c>
      <c r="I157" s="3"/>
    </row>
    <row r="158" spans="2:9" ht="12.75" customHeight="1" x14ac:dyDescent="0.25">
      <c r="B158" s="32" t="s">
        <v>272</v>
      </c>
      <c r="C158" s="10" t="s">
        <v>155</v>
      </c>
      <c r="D158" s="54" t="s">
        <v>263</v>
      </c>
      <c r="E158" s="30">
        <f t="shared" si="16"/>
        <v>4.6433333333333335</v>
      </c>
      <c r="F158" s="20"/>
      <c r="G158" s="31"/>
      <c r="H158" s="84">
        <f t="shared" si="17"/>
        <v>0</v>
      </c>
      <c r="I158" s="3"/>
    </row>
    <row r="159" spans="2:9" ht="12.75" customHeight="1" x14ac:dyDescent="0.25">
      <c r="B159" s="32" t="s">
        <v>273</v>
      </c>
      <c r="C159" s="10" t="s">
        <v>157</v>
      </c>
      <c r="D159" s="54" t="s">
        <v>263</v>
      </c>
      <c r="E159" s="30">
        <f t="shared" si="16"/>
        <v>4.6433333333333335</v>
      </c>
      <c r="F159" s="22"/>
      <c r="G159" s="31"/>
      <c r="H159" s="84">
        <f t="shared" si="17"/>
        <v>0</v>
      </c>
      <c r="I159" s="3"/>
    </row>
    <row r="160" spans="2:9" ht="19.5" customHeight="1" x14ac:dyDescent="0.25">
      <c r="B160" s="4" t="s">
        <v>274</v>
      </c>
      <c r="C160" s="5"/>
      <c r="D160" s="5"/>
      <c r="E160" s="6"/>
      <c r="F160" s="6"/>
      <c r="G160" s="28"/>
      <c r="H160" s="82"/>
      <c r="I160" s="3"/>
    </row>
    <row r="161" spans="2:9" ht="12.75" customHeight="1" x14ac:dyDescent="0.25">
      <c r="B161" s="10" t="s">
        <v>275</v>
      </c>
      <c r="C161" s="10" t="s">
        <v>276</v>
      </c>
      <c r="D161" s="10" t="s">
        <v>12</v>
      </c>
      <c r="E161" s="11">
        <v>21.903101328423944</v>
      </c>
      <c r="F161" s="21"/>
      <c r="G161" s="1"/>
      <c r="H161" s="84">
        <f t="shared" ref="H161:H202" si="18">E161*G161</f>
        <v>0</v>
      </c>
      <c r="I161" s="3"/>
    </row>
    <row r="162" spans="2:9" ht="12.75" customHeight="1" x14ac:dyDescent="0.25">
      <c r="B162" s="76" t="s">
        <v>277</v>
      </c>
      <c r="C162" s="10" t="s">
        <v>278</v>
      </c>
      <c r="D162" s="10" t="s">
        <v>83</v>
      </c>
      <c r="E162" s="11">
        <v>17.785800000000002</v>
      </c>
      <c r="F162" s="20"/>
      <c r="G162" s="1"/>
      <c r="H162" s="84">
        <f t="shared" si="18"/>
        <v>0</v>
      </c>
      <c r="I162" s="3"/>
    </row>
    <row r="163" spans="2:9" ht="12.75" customHeight="1" x14ac:dyDescent="0.25">
      <c r="B163" s="10" t="s">
        <v>279</v>
      </c>
      <c r="C163" s="10" t="s">
        <v>280</v>
      </c>
      <c r="D163" s="10" t="s">
        <v>18</v>
      </c>
      <c r="E163" s="11">
        <v>25.097969782580709</v>
      </c>
      <c r="F163" s="20"/>
      <c r="G163" s="1"/>
      <c r="H163" s="84">
        <f t="shared" si="18"/>
        <v>0</v>
      </c>
      <c r="I163" s="3"/>
    </row>
    <row r="164" spans="2:9" ht="12.75" customHeight="1" x14ac:dyDescent="0.25">
      <c r="B164" s="10" t="s">
        <v>281</v>
      </c>
      <c r="C164" s="10" t="s">
        <v>282</v>
      </c>
      <c r="D164" s="10" t="s">
        <v>18</v>
      </c>
      <c r="E164" s="11">
        <v>27.50208160409985</v>
      </c>
      <c r="F164" s="20"/>
      <c r="G164" s="1"/>
      <c r="H164" s="84">
        <f t="shared" si="18"/>
        <v>0</v>
      </c>
      <c r="I164" s="3"/>
    </row>
    <row r="165" spans="2:9" ht="12.75" customHeight="1" x14ac:dyDescent="0.25">
      <c r="B165" s="10" t="s">
        <v>283</v>
      </c>
      <c r="C165" s="10" t="s">
        <v>284</v>
      </c>
      <c r="D165" s="10" t="s">
        <v>23</v>
      </c>
      <c r="E165" s="11">
        <v>31.918499999999998</v>
      </c>
      <c r="F165" s="20"/>
      <c r="G165" s="1"/>
      <c r="H165" s="84">
        <f t="shared" si="18"/>
        <v>0</v>
      </c>
      <c r="I165" s="3"/>
    </row>
    <row r="166" spans="2:9" ht="12.75" customHeight="1" x14ac:dyDescent="0.25">
      <c r="B166" s="10" t="s">
        <v>285</v>
      </c>
      <c r="C166" s="10" t="s">
        <v>286</v>
      </c>
      <c r="D166" s="10" t="s">
        <v>29</v>
      </c>
      <c r="E166" s="11">
        <v>25.368749999999999</v>
      </c>
      <c r="F166" s="20"/>
      <c r="G166" s="1"/>
      <c r="H166" s="84">
        <f t="shared" si="18"/>
        <v>0</v>
      </c>
      <c r="I166" s="3"/>
    </row>
    <row r="167" spans="2:9" ht="12.75" customHeight="1" x14ac:dyDescent="0.25">
      <c r="B167" s="32" t="s">
        <v>287</v>
      </c>
      <c r="C167" s="32" t="s">
        <v>288</v>
      </c>
      <c r="D167" s="10" t="s">
        <v>26</v>
      </c>
      <c r="E167" s="11">
        <v>41.512499999999996</v>
      </c>
      <c r="F167" s="20"/>
      <c r="G167" s="1"/>
      <c r="H167" s="84">
        <f t="shared" si="18"/>
        <v>0</v>
      </c>
      <c r="I167" s="3"/>
    </row>
    <row r="168" spans="2:9" ht="12.75" customHeight="1" x14ac:dyDescent="0.25">
      <c r="B168" s="32" t="s">
        <v>289</v>
      </c>
      <c r="C168" s="32" t="s">
        <v>290</v>
      </c>
      <c r="D168" s="10" t="s">
        <v>32</v>
      </c>
      <c r="E168" s="11">
        <v>23.984999999999999</v>
      </c>
      <c r="F168" s="20"/>
      <c r="G168" s="1"/>
      <c r="H168" s="84">
        <f t="shared" si="18"/>
        <v>0</v>
      </c>
      <c r="I168" s="3"/>
    </row>
    <row r="169" spans="2:9" ht="12.75" customHeight="1" x14ac:dyDescent="0.25">
      <c r="B169" s="10" t="s">
        <v>291</v>
      </c>
      <c r="C169" s="10" t="s">
        <v>292</v>
      </c>
      <c r="D169" s="10" t="s">
        <v>36</v>
      </c>
      <c r="E169" s="11">
        <v>44.123040000000003</v>
      </c>
      <c r="F169" s="20"/>
      <c r="G169" s="1"/>
      <c r="H169" s="84">
        <f t="shared" si="18"/>
        <v>0</v>
      </c>
      <c r="I169" s="3"/>
    </row>
    <row r="170" spans="2:9" ht="12.75" customHeight="1" x14ac:dyDescent="0.25">
      <c r="B170" s="10" t="s">
        <v>293</v>
      </c>
      <c r="C170" s="10" t="s">
        <v>294</v>
      </c>
      <c r="D170" s="10" t="s">
        <v>36</v>
      </c>
      <c r="E170" s="11">
        <v>51.401699999999991</v>
      </c>
      <c r="F170" s="20"/>
      <c r="G170" s="1"/>
      <c r="H170" s="84">
        <f t="shared" si="18"/>
        <v>0</v>
      </c>
      <c r="I170" s="3"/>
    </row>
    <row r="171" spans="2:9" ht="12.75" customHeight="1" x14ac:dyDescent="0.25">
      <c r="B171" s="10" t="s">
        <v>295</v>
      </c>
      <c r="C171" s="10" t="s">
        <v>296</v>
      </c>
      <c r="D171" s="10" t="s">
        <v>32</v>
      </c>
      <c r="E171" s="11">
        <v>49.372199999999999</v>
      </c>
      <c r="F171" s="20"/>
      <c r="G171" s="1"/>
      <c r="H171" s="84">
        <f t="shared" si="18"/>
        <v>0</v>
      </c>
      <c r="I171" s="3"/>
    </row>
    <row r="172" spans="2:9" ht="12.75" customHeight="1" x14ac:dyDescent="0.25">
      <c r="B172" s="10" t="s">
        <v>297</v>
      </c>
      <c r="C172" s="10" t="s">
        <v>298</v>
      </c>
      <c r="D172" s="10" t="s">
        <v>43</v>
      </c>
      <c r="E172" s="11">
        <v>57.324149999999996</v>
      </c>
      <c r="F172" s="20"/>
      <c r="G172" s="1"/>
      <c r="H172" s="84">
        <f t="shared" si="18"/>
        <v>0</v>
      </c>
      <c r="I172" s="3"/>
    </row>
    <row r="173" spans="2:9" ht="12.75" customHeight="1" x14ac:dyDescent="0.25">
      <c r="B173" s="10" t="s">
        <v>299</v>
      </c>
      <c r="C173" s="10" t="s">
        <v>300</v>
      </c>
      <c r="D173" s="10" t="s">
        <v>43</v>
      </c>
      <c r="E173" s="11">
        <v>47.434950000000001</v>
      </c>
      <c r="F173" s="20"/>
      <c r="G173" s="1"/>
      <c r="H173" s="84">
        <f t="shared" si="18"/>
        <v>0</v>
      </c>
      <c r="I173" s="3"/>
    </row>
    <row r="174" spans="2:9" ht="12.75" customHeight="1" x14ac:dyDescent="0.25">
      <c r="B174" s="10" t="s">
        <v>301</v>
      </c>
      <c r="C174" s="10" t="s">
        <v>302</v>
      </c>
      <c r="D174" s="10" t="s">
        <v>43</v>
      </c>
      <c r="E174" s="11">
        <v>73.135800000000003</v>
      </c>
      <c r="F174" s="20"/>
      <c r="G174" s="1"/>
      <c r="H174" s="84">
        <f t="shared" si="18"/>
        <v>0</v>
      </c>
      <c r="I174" s="3"/>
    </row>
    <row r="175" spans="2:9" ht="12.75" customHeight="1" x14ac:dyDescent="0.25">
      <c r="B175" s="10" t="s">
        <v>303</v>
      </c>
      <c r="C175" s="10" t="s">
        <v>304</v>
      </c>
      <c r="D175" s="10" t="s">
        <v>43</v>
      </c>
      <c r="E175" s="11">
        <v>20.758500000000002</v>
      </c>
      <c r="F175" s="20"/>
      <c r="G175" s="1"/>
      <c r="H175" s="84">
        <f t="shared" si="18"/>
        <v>0</v>
      </c>
      <c r="I175" s="3"/>
    </row>
    <row r="176" spans="2:9" ht="12.75" customHeight="1" x14ac:dyDescent="0.25">
      <c r="B176" s="10" t="s">
        <v>305</v>
      </c>
      <c r="C176" s="10" t="s">
        <v>306</v>
      </c>
      <c r="D176" s="10" t="s">
        <v>32</v>
      </c>
      <c r="E176" s="11">
        <v>28.46097</v>
      </c>
      <c r="F176" s="20"/>
      <c r="G176" s="1"/>
      <c r="H176" s="84">
        <f t="shared" si="18"/>
        <v>0</v>
      </c>
      <c r="I176" s="3"/>
    </row>
    <row r="177" spans="2:9" ht="12.75" customHeight="1" x14ac:dyDescent="0.25">
      <c r="B177" s="93" t="s">
        <v>307</v>
      </c>
      <c r="C177" s="93" t="s">
        <v>308</v>
      </c>
      <c r="D177" s="10" t="s">
        <v>32</v>
      </c>
      <c r="E177" s="11">
        <v>29.646843750000006</v>
      </c>
      <c r="F177" s="20"/>
      <c r="G177" s="1"/>
      <c r="H177" s="84">
        <f t="shared" si="18"/>
        <v>0</v>
      </c>
      <c r="I177" s="3"/>
    </row>
    <row r="178" spans="2:9" ht="12.75" customHeight="1" x14ac:dyDescent="0.2">
      <c r="B178" s="63" t="s">
        <v>309</v>
      </c>
      <c r="C178" s="35" t="s">
        <v>310</v>
      </c>
      <c r="D178" s="10" t="s">
        <v>58</v>
      </c>
      <c r="E178" s="11">
        <v>14.247648436935965</v>
      </c>
      <c r="F178" s="20"/>
      <c r="G178" s="1"/>
      <c r="H178" s="84">
        <f t="shared" si="18"/>
        <v>0</v>
      </c>
      <c r="I178" s="3"/>
    </row>
    <row r="179" spans="2:9" ht="12.75" customHeight="1" x14ac:dyDescent="0.2">
      <c r="B179" s="63" t="s">
        <v>311</v>
      </c>
      <c r="C179" s="34" t="s">
        <v>312</v>
      </c>
      <c r="D179" s="10" t="s">
        <v>43</v>
      </c>
      <c r="E179" s="11">
        <v>51.102000000000004</v>
      </c>
      <c r="F179" s="20"/>
      <c r="G179" s="1"/>
      <c r="H179" s="84">
        <f t="shared" si="18"/>
        <v>0</v>
      </c>
      <c r="I179" s="3"/>
    </row>
    <row r="180" spans="2:9" ht="12.75" customHeight="1" x14ac:dyDescent="0.2">
      <c r="B180" s="63" t="s">
        <v>313</v>
      </c>
      <c r="C180" s="35" t="s">
        <v>314</v>
      </c>
      <c r="D180" s="10" t="s">
        <v>32</v>
      </c>
      <c r="E180" s="11">
        <v>28.106100000000001</v>
      </c>
      <c r="F180" s="20"/>
      <c r="G180" s="1"/>
      <c r="H180" s="84">
        <f t="shared" si="18"/>
        <v>0</v>
      </c>
      <c r="I180" s="3"/>
    </row>
    <row r="181" spans="2:9" ht="12.75" customHeight="1" x14ac:dyDescent="0.2">
      <c r="B181" s="63" t="s">
        <v>315</v>
      </c>
      <c r="C181" s="35" t="s">
        <v>316</v>
      </c>
      <c r="D181" s="10" t="s">
        <v>65</v>
      </c>
      <c r="E181" s="11">
        <v>17.033999999999999</v>
      </c>
      <c r="F181" s="20"/>
      <c r="G181" s="1"/>
      <c r="H181" s="84">
        <f t="shared" si="18"/>
        <v>0</v>
      </c>
      <c r="I181" s="3"/>
    </row>
    <row r="182" spans="2:9" ht="12.75" customHeight="1" x14ac:dyDescent="0.25">
      <c r="B182" s="10" t="s">
        <v>317</v>
      </c>
      <c r="C182" s="10" t="s">
        <v>318</v>
      </c>
      <c r="D182" s="10" t="s">
        <v>58</v>
      </c>
      <c r="E182" s="11">
        <v>12.86530033932568</v>
      </c>
      <c r="F182" s="20"/>
      <c r="G182" s="1"/>
      <c r="H182" s="84">
        <f t="shared" si="18"/>
        <v>0</v>
      </c>
      <c r="I182" s="3"/>
    </row>
    <row r="183" spans="2:9" ht="12.75" customHeight="1" x14ac:dyDescent="0.25">
      <c r="B183" s="10" t="s">
        <v>319</v>
      </c>
      <c r="C183" s="10" t="s">
        <v>320</v>
      </c>
      <c r="D183" s="10" t="s">
        <v>58</v>
      </c>
      <c r="E183" s="11">
        <v>14.18088926591742</v>
      </c>
      <c r="F183" s="20"/>
      <c r="G183" s="1"/>
      <c r="H183" s="84">
        <f t="shared" si="18"/>
        <v>0</v>
      </c>
      <c r="I183" s="3"/>
    </row>
    <row r="184" spans="2:9" ht="12.75" customHeight="1" x14ac:dyDescent="0.25">
      <c r="B184" s="10" t="s">
        <v>321</v>
      </c>
      <c r="C184" s="10" t="s">
        <v>322</v>
      </c>
      <c r="D184" s="10" t="s">
        <v>77</v>
      </c>
      <c r="E184" s="11">
        <v>14.18088926591742</v>
      </c>
      <c r="F184" s="20"/>
      <c r="G184" s="1"/>
      <c r="H184" s="84">
        <f t="shared" si="18"/>
        <v>0</v>
      </c>
      <c r="I184" s="3"/>
    </row>
    <row r="185" spans="2:9" ht="12.75" customHeight="1" x14ac:dyDescent="0.25">
      <c r="B185" s="10" t="s">
        <v>323</v>
      </c>
      <c r="C185" s="10" t="s">
        <v>324</v>
      </c>
      <c r="D185" s="10" t="s">
        <v>130</v>
      </c>
      <c r="E185" s="11">
        <v>14.18088926591742</v>
      </c>
      <c r="F185" s="20"/>
      <c r="G185" s="1"/>
      <c r="H185" s="84">
        <f t="shared" si="18"/>
        <v>0</v>
      </c>
      <c r="I185" s="3"/>
    </row>
    <row r="186" spans="2:9" ht="12.75" customHeight="1" x14ac:dyDescent="0.25">
      <c r="B186" s="34" t="s">
        <v>325</v>
      </c>
      <c r="C186" s="10" t="s">
        <v>326</v>
      </c>
      <c r="D186" s="10" t="s">
        <v>83</v>
      </c>
      <c r="E186" s="11">
        <v>12.748050000000001</v>
      </c>
      <c r="F186" s="20"/>
      <c r="G186" s="1"/>
      <c r="H186" s="84">
        <f t="shared" si="18"/>
        <v>0</v>
      </c>
      <c r="I186" s="3"/>
    </row>
    <row r="187" spans="2:9" ht="12.75" customHeight="1" x14ac:dyDescent="0.25">
      <c r="B187" s="34" t="s">
        <v>327</v>
      </c>
      <c r="C187" s="10" t="s">
        <v>328</v>
      </c>
      <c r="D187" s="10" t="s">
        <v>83</v>
      </c>
      <c r="E187" s="11">
        <v>23.157</v>
      </c>
      <c r="F187" s="20"/>
      <c r="G187" s="1"/>
      <c r="H187" s="84">
        <f t="shared" si="18"/>
        <v>0</v>
      </c>
      <c r="I187" s="3"/>
    </row>
    <row r="188" spans="2:9" ht="12.75" customHeight="1" x14ac:dyDescent="0.25">
      <c r="B188" s="10" t="s">
        <v>329</v>
      </c>
      <c r="C188" s="10" t="s">
        <v>330</v>
      </c>
      <c r="D188" s="10" t="s">
        <v>18</v>
      </c>
      <c r="E188" s="11">
        <v>21.895575482912776</v>
      </c>
      <c r="F188" s="20"/>
      <c r="G188" s="1"/>
      <c r="H188" s="84">
        <f t="shared" si="18"/>
        <v>0</v>
      </c>
      <c r="I188" s="3"/>
    </row>
    <row r="189" spans="2:9" ht="12.75" customHeight="1" x14ac:dyDescent="0.25">
      <c r="B189" s="10" t="s">
        <v>331</v>
      </c>
      <c r="C189" s="10" t="s">
        <v>332</v>
      </c>
      <c r="D189" s="10" t="s">
        <v>18</v>
      </c>
      <c r="E189" s="11">
        <v>23.73709684905214</v>
      </c>
      <c r="F189" s="20"/>
      <c r="G189" s="1"/>
      <c r="H189" s="84">
        <f t="shared" si="18"/>
        <v>0</v>
      </c>
      <c r="I189" s="3"/>
    </row>
    <row r="190" spans="2:9" ht="12.75" customHeight="1" x14ac:dyDescent="0.25">
      <c r="B190" s="10" t="s">
        <v>333</v>
      </c>
      <c r="C190" s="10" t="s">
        <v>334</v>
      </c>
      <c r="D190" s="10" t="s">
        <v>18</v>
      </c>
      <c r="E190" s="11">
        <v>25.578618215191497</v>
      </c>
      <c r="F190" s="20"/>
      <c r="G190" s="1"/>
      <c r="H190" s="84">
        <f t="shared" si="18"/>
        <v>0</v>
      </c>
      <c r="I190" s="3"/>
    </row>
    <row r="191" spans="2:9" ht="12.75" customHeight="1" x14ac:dyDescent="0.25">
      <c r="B191" s="10" t="s">
        <v>335</v>
      </c>
      <c r="C191" s="10" t="s">
        <v>336</v>
      </c>
      <c r="D191" s="10" t="s">
        <v>18</v>
      </c>
      <c r="E191" s="11">
        <v>26.806299125951078</v>
      </c>
      <c r="F191" s="20"/>
      <c r="G191" s="1"/>
      <c r="H191" s="84">
        <f t="shared" si="18"/>
        <v>0</v>
      </c>
      <c r="I191" s="3"/>
    </row>
    <row r="192" spans="2:9" ht="12.75" customHeight="1" x14ac:dyDescent="0.25">
      <c r="B192" s="10" t="s">
        <v>337</v>
      </c>
      <c r="C192" s="10" t="s">
        <v>338</v>
      </c>
      <c r="D192" s="10" t="s">
        <v>32</v>
      </c>
      <c r="E192" s="11">
        <v>18.772995775111255</v>
      </c>
      <c r="F192" s="20"/>
      <c r="G192" s="1"/>
      <c r="H192" s="84">
        <f t="shared" si="18"/>
        <v>0</v>
      </c>
      <c r="I192" s="3"/>
    </row>
    <row r="193" spans="2:9" ht="12.75" customHeight="1" x14ac:dyDescent="0.25">
      <c r="B193" s="10" t="s">
        <v>339</v>
      </c>
      <c r="C193" s="32" t="s">
        <v>340</v>
      </c>
      <c r="D193" s="10" t="s">
        <v>32</v>
      </c>
      <c r="E193" s="11">
        <v>17.93</v>
      </c>
      <c r="F193" s="20"/>
      <c r="G193" s="1"/>
      <c r="H193" s="84">
        <f t="shared" si="18"/>
        <v>0</v>
      </c>
      <c r="I193" s="3"/>
    </row>
    <row r="194" spans="2:9" ht="12.75" customHeight="1" x14ac:dyDescent="0.2">
      <c r="B194" s="39" t="s">
        <v>341</v>
      </c>
      <c r="C194" s="32" t="s">
        <v>342</v>
      </c>
      <c r="D194" s="40" t="s">
        <v>29</v>
      </c>
      <c r="E194" s="11">
        <v>19.395732468974806</v>
      </c>
      <c r="F194" s="20"/>
      <c r="G194" s="1"/>
      <c r="H194" s="84">
        <f t="shared" si="18"/>
        <v>0</v>
      </c>
      <c r="I194" s="3"/>
    </row>
    <row r="195" spans="2:9" ht="12.75" customHeight="1" x14ac:dyDescent="0.25">
      <c r="B195" s="10" t="s">
        <v>343</v>
      </c>
      <c r="C195" s="10" t="s">
        <v>344</v>
      </c>
      <c r="D195" s="10" t="s">
        <v>29</v>
      </c>
      <c r="E195" s="11">
        <v>18.772995775111255</v>
      </c>
      <c r="F195" s="20"/>
      <c r="G195" s="1"/>
      <c r="H195" s="84">
        <f t="shared" si="18"/>
        <v>0</v>
      </c>
      <c r="I195" s="3"/>
    </row>
    <row r="196" spans="2:9" ht="12.75" customHeight="1" x14ac:dyDescent="0.25">
      <c r="B196" s="10" t="s">
        <v>345</v>
      </c>
      <c r="C196" s="10" t="s">
        <v>346</v>
      </c>
      <c r="D196" s="10" t="s">
        <v>18</v>
      </c>
      <c r="E196" s="11">
        <v>15.735699195090039</v>
      </c>
      <c r="F196" s="20"/>
      <c r="G196" s="1"/>
      <c r="H196" s="84">
        <f t="shared" si="18"/>
        <v>0</v>
      </c>
      <c r="I196" s="3"/>
    </row>
    <row r="197" spans="2:9" ht="12.75" customHeight="1" x14ac:dyDescent="0.25">
      <c r="B197" s="10" t="s">
        <v>347</v>
      </c>
      <c r="C197" s="10" t="s">
        <v>348</v>
      </c>
      <c r="D197" s="10" t="s">
        <v>18</v>
      </c>
      <c r="E197" s="11">
        <v>16.361473628923662</v>
      </c>
      <c r="F197" s="20"/>
      <c r="G197" s="1"/>
      <c r="H197" s="84">
        <f t="shared" si="18"/>
        <v>0</v>
      </c>
      <c r="I197" s="3"/>
    </row>
    <row r="198" spans="2:9" ht="12.75" customHeight="1" x14ac:dyDescent="0.25">
      <c r="B198" s="10" t="s">
        <v>349</v>
      </c>
      <c r="C198" s="10" t="s">
        <v>350</v>
      </c>
      <c r="D198" s="10" t="s">
        <v>18</v>
      </c>
      <c r="E198" s="11">
        <v>17.613022496590901</v>
      </c>
      <c r="F198" s="20"/>
      <c r="G198" s="1"/>
      <c r="H198" s="84">
        <f t="shared" si="18"/>
        <v>0</v>
      </c>
      <c r="I198" s="3"/>
    </row>
    <row r="199" spans="2:9" ht="12.75" customHeight="1" x14ac:dyDescent="0.25">
      <c r="B199" s="10" t="s">
        <v>351</v>
      </c>
      <c r="C199" s="10" t="s">
        <v>352</v>
      </c>
      <c r="D199" s="10" t="s">
        <v>18</v>
      </c>
      <c r="E199" s="11">
        <v>25.000362713746775</v>
      </c>
      <c r="F199" s="20"/>
      <c r="G199" s="1"/>
      <c r="H199" s="84">
        <f t="shared" si="18"/>
        <v>0</v>
      </c>
      <c r="I199" s="3"/>
    </row>
    <row r="200" spans="2:9" ht="12.75" customHeight="1" x14ac:dyDescent="0.25">
      <c r="B200" s="10" t="s">
        <v>353</v>
      </c>
      <c r="C200" s="10" t="s">
        <v>354</v>
      </c>
      <c r="D200" s="10" t="s">
        <v>58</v>
      </c>
      <c r="E200" s="11">
        <v>15.200602844559958</v>
      </c>
      <c r="F200" s="20"/>
      <c r="G200" s="1"/>
      <c r="H200" s="84">
        <f t="shared" si="18"/>
        <v>0</v>
      </c>
      <c r="I200" s="3"/>
    </row>
    <row r="201" spans="2:9" ht="12.75" customHeight="1" x14ac:dyDescent="0.25">
      <c r="B201" s="10" t="s">
        <v>355</v>
      </c>
      <c r="C201" s="10" t="s">
        <v>356</v>
      </c>
      <c r="D201" s="10" t="s">
        <v>130</v>
      </c>
      <c r="E201" s="11">
        <v>27.666610112386589</v>
      </c>
      <c r="F201" s="20"/>
      <c r="G201" s="1"/>
      <c r="H201" s="84">
        <f>E201*G201</f>
        <v>0</v>
      </c>
      <c r="I201" s="3"/>
    </row>
    <row r="202" spans="2:9" ht="12.75" customHeight="1" x14ac:dyDescent="0.25">
      <c r="B202" s="10" t="s">
        <v>357</v>
      </c>
      <c r="C202" s="10" t="s">
        <v>358</v>
      </c>
      <c r="D202" s="10" t="s">
        <v>133</v>
      </c>
      <c r="E202" s="11">
        <v>9.224558259447905</v>
      </c>
      <c r="F202" s="20"/>
      <c r="G202" s="1"/>
      <c r="H202" s="84">
        <f t="shared" si="18"/>
        <v>0</v>
      </c>
      <c r="I202" s="3"/>
    </row>
    <row r="203" spans="2:9" ht="12.75" customHeight="1" x14ac:dyDescent="0.2">
      <c r="B203" s="10" t="s">
        <v>359</v>
      </c>
      <c r="C203" s="35" t="s">
        <v>360</v>
      </c>
      <c r="D203" s="10" t="s">
        <v>43</v>
      </c>
      <c r="E203" s="11">
        <v>25.073549999999997</v>
      </c>
      <c r="F203" s="20"/>
      <c r="G203" s="1"/>
      <c r="H203" s="84">
        <f t="shared" ref="H203:H213" si="19">E203*G203</f>
        <v>0</v>
      </c>
      <c r="I203" s="3"/>
    </row>
    <row r="204" spans="2:9" ht="12.75" customHeight="1" x14ac:dyDescent="0.2">
      <c r="B204" s="10" t="s">
        <v>361</v>
      </c>
      <c r="C204" s="35" t="s">
        <v>362</v>
      </c>
      <c r="D204" s="10" t="s">
        <v>43</v>
      </c>
      <c r="E204" s="11">
        <v>25.073549999999997</v>
      </c>
      <c r="F204" s="20"/>
      <c r="G204" s="1"/>
      <c r="H204" s="84">
        <f t="shared" si="19"/>
        <v>0</v>
      </c>
      <c r="I204" s="3"/>
    </row>
    <row r="205" spans="2:9" ht="12.75" customHeight="1" x14ac:dyDescent="0.2">
      <c r="B205" s="10" t="s">
        <v>363</v>
      </c>
      <c r="C205" s="35" t="s">
        <v>364</v>
      </c>
      <c r="D205" s="10" t="s">
        <v>43</v>
      </c>
      <c r="E205" s="11">
        <v>25.073549999999997</v>
      </c>
      <c r="F205" s="20"/>
      <c r="G205" s="1"/>
      <c r="H205" s="84">
        <f t="shared" si="19"/>
        <v>0</v>
      </c>
      <c r="I205" s="3"/>
    </row>
    <row r="206" spans="2:9" ht="12.75" customHeight="1" x14ac:dyDescent="0.2">
      <c r="B206" s="10" t="s">
        <v>365</v>
      </c>
      <c r="C206" s="35" t="s">
        <v>366</v>
      </c>
      <c r="D206" s="10" t="s">
        <v>43</v>
      </c>
      <c r="E206" s="11">
        <v>25.073549999999997</v>
      </c>
      <c r="F206" s="20"/>
      <c r="G206" s="1"/>
      <c r="H206" s="84">
        <f t="shared" si="19"/>
        <v>0</v>
      </c>
      <c r="I206" s="3"/>
    </row>
    <row r="207" spans="2:9" ht="12.75" customHeight="1" x14ac:dyDescent="0.2">
      <c r="B207" s="10" t="s">
        <v>367</v>
      </c>
      <c r="C207" s="35" t="s">
        <v>368</v>
      </c>
      <c r="D207" s="10" t="s">
        <v>43</v>
      </c>
      <c r="E207" s="11">
        <v>25.073549999999997</v>
      </c>
      <c r="F207" s="20"/>
      <c r="G207" s="1"/>
      <c r="H207" s="84">
        <f t="shared" si="19"/>
        <v>0</v>
      </c>
      <c r="I207" s="3"/>
    </row>
    <row r="208" spans="2:9" ht="12.75" customHeight="1" x14ac:dyDescent="0.2">
      <c r="B208" s="10" t="s">
        <v>369</v>
      </c>
      <c r="C208" s="35" t="s">
        <v>370</v>
      </c>
      <c r="D208" s="10" t="s">
        <v>43</v>
      </c>
      <c r="E208" s="11">
        <v>25.073549999999997</v>
      </c>
      <c r="F208" s="20"/>
      <c r="G208" s="1"/>
      <c r="H208" s="84">
        <f t="shared" si="19"/>
        <v>0</v>
      </c>
      <c r="I208" s="3"/>
    </row>
    <row r="209" spans="2:9" ht="12.75" customHeight="1" x14ac:dyDescent="0.2">
      <c r="B209" s="10" t="s">
        <v>371</v>
      </c>
      <c r="C209" s="35" t="s">
        <v>372</v>
      </c>
      <c r="D209" s="10" t="s">
        <v>43</v>
      </c>
      <c r="E209" s="11">
        <v>25.073549999999997</v>
      </c>
      <c r="F209" s="20"/>
      <c r="G209" s="1"/>
      <c r="H209" s="84">
        <f t="shared" si="19"/>
        <v>0</v>
      </c>
      <c r="I209" s="3"/>
    </row>
    <row r="210" spans="2:9" ht="12.75" customHeight="1" x14ac:dyDescent="0.2">
      <c r="B210" s="10" t="s">
        <v>373</v>
      </c>
      <c r="C210" s="35" t="s">
        <v>374</v>
      </c>
      <c r="D210" s="10" t="s">
        <v>43</v>
      </c>
      <c r="E210" s="11">
        <v>25.073549999999997</v>
      </c>
      <c r="F210" s="20"/>
      <c r="G210" s="1"/>
      <c r="H210" s="84">
        <f t="shared" si="19"/>
        <v>0</v>
      </c>
      <c r="I210" s="3"/>
    </row>
    <row r="211" spans="2:9" ht="12.75" customHeight="1" x14ac:dyDescent="0.2">
      <c r="B211" s="10" t="s">
        <v>375</v>
      </c>
      <c r="C211" s="35" t="s">
        <v>376</v>
      </c>
      <c r="D211" s="10" t="s">
        <v>43</v>
      </c>
      <c r="E211" s="11">
        <v>25.073549999999997</v>
      </c>
      <c r="F211" s="20"/>
      <c r="G211" s="1"/>
      <c r="H211" s="84">
        <f t="shared" si="19"/>
        <v>0</v>
      </c>
      <c r="I211" s="3"/>
    </row>
    <row r="212" spans="2:9" ht="12.75" customHeight="1" x14ac:dyDescent="0.2">
      <c r="B212" s="10" t="s">
        <v>377</v>
      </c>
      <c r="C212" s="35" t="s">
        <v>378</v>
      </c>
      <c r="D212" s="10" t="s">
        <v>43</v>
      </c>
      <c r="E212" s="11">
        <v>25.073549999999997</v>
      </c>
      <c r="F212" s="20"/>
      <c r="G212" s="1"/>
      <c r="H212" s="84">
        <f t="shared" si="19"/>
        <v>0</v>
      </c>
      <c r="I212" s="3"/>
    </row>
    <row r="213" spans="2:9" ht="12.75" customHeight="1" x14ac:dyDescent="0.2">
      <c r="B213" s="10" t="s">
        <v>379</v>
      </c>
      <c r="C213" s="35" t="s">
        <v>380</v>
      </c>
      <c r="D213" s="10" t="s">
        <v>43</v>
      </c>
      <c r="E213" s="11">
        <v>16.420499999999997</v>
      </c>
      <c r="F213" s="36"/>
      <c r="G213" s="1"/>
      <c r="H213" s="84">
        <f t="shared" si="19"/>
        <v>0</v>
      </c>
      <c r="I213" s="3"/>
    </row>
    <row r="214" spans="2:9" ht="19.5" customHeight="1" x14ac:dyDescent="0.25">
      <c r="B214" s="98" t="s">
        <v>381</v>
      </c>
      <c r="C214" s="99"/>
      <c r="D214" s="99"/>
      <c r="E214" s="99"/>
      <c r="F214" s="99"/>
      <c r="G214" s="99"/>
      <c r="H214" s="100"/>
      <c r="I214" s="3"/>
    </row>
    <row r="215" spans="2:9" ht="12.75" customHeight="1" x14ac:dyDescent="0.2">
      <c r="B215" s="55" t="s">
        <v>382</v>
      </c>
      <c r="C215" s="56" t="s">
        <v>383</v>
      </c>
      <c r="D215" s="54">
        <v>20</v>
      </c>
      <c r="E215" s="29">
        <v>14</v>
      </c>
      <c r="F215" s="21"/>
      <c r="G215" s="1"/>
      <c r="H215" s="84">
        <f t="shared" ref="H215:H268" si="20">E215*G215</f>
        <v>0</v>
      </c>
      <c r="I215" s="3"/>
    </row>
    <row r="216" spans="2:9" ht="12.75" customHeight="1" x14ac:dyDescent="0.2">
      <c r="B216" s="69" t="s">
        <v>384</v>
      </c>
      <c r="C216" s="56" t="s">
        <v>385</v>
      </c>
      <c r="D216" s="54">
        <v>10</v>
      </c>
      <c r="E216" s="11">
        <v>7.5</v>
      </c>
      <c r="F216" s="20"/>
      <c r="G216" s="1"/>
      <c r="H216" s="84">
        <f t="shared" ref="H216:H217" si="21">E216*G216</f>
        <v>0</v>
      </c>
      <c r="I216" s="3"/>
    </row>
    <row r="217" spans="2:9" ht="12.75" customHeight="1" x14ac:dyDescent="0.2">
      <c r="B217" s="69" t="s">
        <v>386</v>
      </c>
      <c r="C217" s="56" t="s">
        <v>387</v>
      </c>
      <c r="D217" s="54">
        <v>10</v>
      </c>
      <c r="E217" s="11">
        <v>6.5</v>
      </c>
      <c r="F217" s="22"/>
      <c r="G217" s="1"/>
      <c r="H217" s="84">
        <f t="shared" si="21"/>
        <v>0</v>
      </c>
      <c r="I217" s="3"/>
    </row>
    <row r="218" spans="2:9" ht="12.75" customHeight="1" x14ac:dyDescent="0.25">
      <c r="B218" s="10"/>
      <c r="C218" s="58" t="s">
        <v>388</v>
      </c>
      <c r="D218" s="33"/>
      <c r="E218" s="30"/>
      <c r="F218" s="89"/>
      <c r="G218" s="31"/>
      <c r="H218" s="90"/>
      <c r="I218" s="3"/>
    </row>
    <row r="219" spans="2:9" ht="12.75" customHeight="1" x14ac:dyDescent="0.2">
      <c r="B219" s="55" t="s">
        <v>389</v>
      </c>
      <c r="C219" s="56" t="s">
        <v>390</v>
      </c>
      <c r="D219" s="54">
        <v>1</v>
      </c>
      <c r="E219" s="29">
        <v>6</v>
      </c>
      <c r="F219" s="20"/>
      <c r="G219" s="1"/>
      <c r="H219" s="84">
        <f t="shared" si="20"/>
        <v>0</v>
      </c>
      <c r="I219" s="3"/>
    </row>
    <row r="220" spans="2:9" ht="12.75" customHeight="1" x14ac:dyDescent="0.2">
      <c r="B220" s="55" t="s">
        <v>391</v>
      </c>
      <c r="C220" s="55" t="s">
        <v>392</v>
      </c>
      <c r="D220" s="54">
        <v>1</v>
      </c>
      <c r="E220" s="29">
        <v>6</v>
      </c>
      <c r="F220" s="20"/>
      <c r="G220" s="1"/>
      <c r="H220" s="84">
        <f t="shared" si="20"/>
        <v>0</v>
      </c>
      <c r="I220" s="3"/>
    </row>
    <row r="221" spans="2:9" ht="12.75" customHeight="1" x14ac:dyDescent="0.2">
      <c r="B221" s="55" t="s">
        <v>393</v>
      </c>
      <c r="C221" s="55" t="s">
        <v>394</v>
      </c>
      <c r="D221" s="54">
        <v>1</v>
      </c>
      <c r="E221" s="29">
        <v>3</v>
      </c>
      <c r="F221" s="20"/>
      <c r="G221" s="1"/>
      <c r="H221" s="84">
        <f t="shared" si="20"/>
        <v>0</v>
      </c>
      <c r="I221" s="3"/>
    </row>
    <row r="222" spans="2:9" ht="12.75" customHeight="1" x14ac:dyDescent="0.2">
      <c r="B222" s="55" t="s">
        <v>395</v>
      </c>
      <c r="C222" s="55" t="s">
        <v>396</v>
      </c>
      <c r="D222" s="54">
        <v>1</v>
      </c>
      <c r="E222" s="29">
        <v>12</v>
      </c>
      <c r="F222" s="20"/>
      <c r="G222" s="1"/>
      <c r="H222" s="84">
        <f t="shared" si="20"/>
        <v>0</v>
      </c>
      <c r="I222" s="3"/>
    </row>
    <row r="223" spans="2:9" ht="12.75" customHeight="1" x14ac:dyDescent="0.2">
      <c r="B223" s="55" t="s">
        <v>397</v>
      </c>
      <c r="C223" s="55" t="s">
        <v>398</v>
      </c>
      <c r="D223" s="54">
        <v>1</v>
      </c>
      <c r="E223" s="29">
        <v>90</v>
      </c>
      <c r="F223" s="20"/>
      <c r="G223" s="1"/>
      <c r="H223" s="84">
        <f t="shared" si="20"/>
        <v>0</v>
      </c>
      <c r="I223" s="3"/>
    </row>
    <row r="224" spans="2:9" ht="12.75" customHeight="1" x14ac:dyDescent="0.2">
      <c r="B224" s="55" t="s">
        <v>399</v>
      </c>
      <c r="C224" s="55" t="s">
        <v>400</v>
      </c>
      <c r="D224" s="54">
        <v>1</v>
      </c>
      <c r="E224" s="29">
        <v>31</v>
      </c>
      <c r="F224" s="20"/>
      <c r="G224" s="1"/>
      <c r="H224" s="84">
        <f t="shared" si="20"/>
        <v>0</v>
      </c>
      <c r="I224" s="3"/>
    </row>
    <row r="225" spans="2:9" ht="12.75" customHeight="1" x14ac:dyDescent="0.2">
      <c r="B225" s="55" t="s">
        <v>401</v>
      </c>
      <c r="C225" s="56" t="s">
        <v>402</v>
      </c>
      <c r="D225" s="54">
        <v>1</v>
      </c>
      <c r="E225" s="29">
        <v>6.5</v>
      </c>
      <c r="F225" s="20"/>
      <c r="G225" s="1"/>
      <c r="H225" s="84">
        <f t="shared" si="20"/>
        <v>0</v>
      </c>
      <c r="I225" s="3"/>
    </row>
    <row r="226" spans="2:9" ht="12.75" customHeight="1" x14ac:dyDescent="0.2">
      <c r="B226" s="55" t="s">
        <v>403</v>
      </c>
      <c r="C226" s="56" t="s">
        <v>404</v>
      </c>
      <c r="D226" s="54">
        <v>1</v>
      </c>
      <c r="E226" s="29">
        <v>9.5</v>
      </c>
      <c r="F226" s="20"/>
      <c r="G226" s="1"/>
      <c r="H226" s="84">
        <f t="shared" si="20"/>
        <v>0</v>
      </c>
      <c r="I226" s="3"/>
    </row>
    <row r="227" spans="2:9" ht="12.75" customHeight="1" x14ac:dyDescent="0.2">
      <c r="B227" s="55" t="s">
        <v>405</v>
      </c>
      <c r="C227" s="56" t="s">
        <v>406</v>
      </c>
      <c r="D227" s="54">
        <v>1</v>
      </c>
      <c r="E227" s="29">
        <v>13</v>
      </c>
      <c r="F227" s="20"/>
      <c r="G227" s="1"/>
      <c r="H227" s="84">
        <f t="shared" si="20"/>
        <v>0</v>
      </c>
      <c r="I227" s="3"/>
    </row>
    <row r="228" spans="2:9" ht="12.75" customHeight="1" x14ac:dyDescent="0.2">
      <c r="B228" s="55" t="s">
        <v>407</v>
      </c>
      <c r="C228" s="56" t="s">
        <v>408</v>
      </c>
      <c r="D228" s="54">
        <v>1</v>
      </c>
      <c r="E228" s="29">
        <v>25</v>
      </c>
      <c r="F228" s="20"/>
      <c r="G228" s="1"/>
      <c r="H228" s="84">
        <f t="shared" si="20"/>
        <v>0</v>
      </c>
      <c r="I228" s="3"/>
    </row>
    <row r="229" spans="2:9" ht="12.75" customHeight="1" x14ac:dyDescent="0.2">
      <c r="B229" s="55" t="s">
        <v>409</v>
      </c>
      <c r="C229" s="56" t="s">
        <v>410</v>
      </c>
      <c r="D229" s="54">
        <v>1</v>
      </c>
      <c r="E229" s="29">
        <v>30</v>
      </c>
      <c r="F229" s="22"/>
      <c r="G229" s="1"/>
      <c r="H229" s="84">
        <f t="shared" si="20"/>
        <v>0</v>
      </c>
      <c r="I229" s="3"/>
    </row>
    <row r="230" spans="2:9" ht="12.75" customHeight="1" x14ac:dyDescent="0.25">
      <c r="B230" s="10"/>
      <c r="C230" s="58" t="s">
        <v>411</v>
      </c>
      <c r="D230" s="33"/>
      <c r="E230" s="30"/>
      <c r="F230" s="89"/>
      <c r="G230" s="31"/>
      <c r="H230" s="90"/>
      <c r="I230" s="3"/>
    </row>
    <row r="231" spans="2:9" ht="12.75" customHeight="1" x14ac:dyDescent="0.25">
      <c r="B231" s="70" t="s">
        <v>412</v>
      </c>
      <c r="C231" s="70" t="s">
        <v>413</v>
      </c>
      <c r="D231" s="54">
        <v>1</v>
      </c>
      <c r="E231" s="11">
        <v>31</v>
      </c>
      <c r="F231" s="21"/>
      <c r="G231" s="1"/>
      <c r="H231" s="84">
        <f t="shared" ref="H231:H241" si="22">E231*G231</f>
        <v>0</v>
      </c>
      <c r="I231" s="3"/>
    </row>
    <row r="232" spans="2:9" ht="12.75" customHeight="1" x14ac:dyDescent="0.25">
      <c r="B232" s="70" t="s">
        <v>414</v>
      </c>
      <c r="C232" s="70" t="s">
        <v>415</v>
      </c>
      <c r="D232" s="54">
        <v>1</v>
      </c>
      <c r="E232" s="11">
        <v>31</v>
      </c>
      <c r="F232" s="20"/>
      <c r="G232" s="1"/>
      <c r="H232" s="84">
        <f t="shared" si="22"/>
        <v>0</v>
      </c>
      <c r="I232" s="3"/>
    </row>
    <row r="233" spans="2:9" ht="12.75" customHeight="1" x14ac:dyDescent="0.25">
      <c r="B233" s="70" t="s">
        <v>416</v>
      </c>
      <c r="C233" s="70" t="s">
        <v>417</v>
      </c>
      <c r="D233" s="54">
        <v>1</v>
      </c>
      <c r="E233" s="11">
        <v>31</v>
      </c>
      <c r="F233" s="20"/>
      <c r="G233" s="1"/>
      <c r="H233" s="84">
        <f t="shared" si="22"/>
        <v>0</v>
      </c>
      <c r="I233" s="3"/>
    </row>
    <row r="234" spans="2:9" ht="12.75" customHeight="1" x14ac:dyDescent="0.25">
      <c r="B234" s="70" t="s">
        <v>418</v>
      </c>
      <c r="C234" s="70" t="s">
        <v>419</v>
      </c>
      <c r="D234" s="54">
        <v>1</v>
      </c>
      <c r="E234" s="11">
        <v>4</v>
      </c>
      <c r="F234" s="20"/>
      <c r="G234" s="1"/>
      <c r="H234" s="84">
        <f t="shared" si="22"/>
        <v>0</v>
      </c>
      <c r="I234" s="3"/>
    </row>
    <row r="235" spans="2:9" ht="12.75" customHeight="1" x14ac:dyDescent="0.25">
      <c r="B235" s="70" t="s">
        <v>420</v>
      </c>
      <c r="C235" s="70" t="s">
        <v>421</v>
      </c>
      <c r="D235" s="54">
        <v>1</v>
      </c>
      <c r="E235" s="11">
        <v>4</v>
      </c>
      <c r="F235" s="20"/>
      <c r="G235" s="1"/>
      <c r="H235" s="84">
        <f t="shared" si="22"/>
        <v>0</v>
      </c>
      <c r="I235" s="3"/>
    </row>
    <row r="236" spans="2:9" ht="12.75" customHeight="1" x14ac:dyDescent="0.25">
      <c r="B236" s="70" t="s">
        <v>422</v>
      </c>
      <c r="C236" s="70" t="s">
        <v>423</v>
      </c>
      <c r="D236" s="54">
        <v>1</v>
      </c>
      <c r="E236" s="11">
        <v>31</v>
      </c>
      <c r="F236" s="20"/>
      <c r="G236" s="1"/>
      <c r="H236" s="84">
        <f t="shared" si="22"/>
        <v>0</v>
      </c>
      <c r="I236" s="3"/>
    </row>
    <row r="237" spans="2:9" ht="12.75" customHeight="1" x14ac:dyDescent="0.25">
      <c r="B237" s="70" t="s">
        <v>424</v>
      </c>
      <c r="C237" s="70" t="s">
        <v>425</v>
      </c>
      <c r="D237" s="54">
        <v>1</v>
      </c>
      <c r="E237" s="11">
        <v>31</v>
      </c>
      <c r="F237" s="20"/>
      <c r="G237" s="1"/>
      <c r="H237" s="84">
        <f t="shared" si="22"/>
        <v>0</v>
      </c>
      <c r="I237" s="3"/>
    </row>
    <row r="238" spans="2:9" ht="12.75" customHeight="1" x14ac:dyDescent="0.25">
      <c r="B238" s="71" t="s">
        <v>426</v>
      </c>
      <c r="C238" s="70" t="s">
        <v>427</v>
      </c>
      <c r="D238" s="54">
        <v>1</v>
      </c>
      <c r="E238" s="11">
        <v>1.75</v>
      </c>
      <c r="F238" s="20"/>
      <c r="G238" s="1"/>
      <c r="H238" s="84">
        <f t="shared" si="22"/>
        <v>0</v>
      </c>
      <c r="I238" s="3"/>
    </row>
    <row r="239" spans="2:9" ht="12.75" customHeight="1" x14ac:dyDescent="0.25">
      <c r="B239" s="70" t="s">
        <v>428</v>
      </c>
      <c r="C239" s="70" t="s">
        <v>429</v>
      </c>
      <c r="D239" s="54">
        <v>1</v>
      </c>
      <c r="E239" s="11">
        <v>5</v>
      </c>
      <c r="F239" s="20"/>
      <c r="G239" s="1"/>
      <c r="H239" s="84">
        <f t="shared" si="22"/>
        <v>0</v>
      </c>
      <c r="I239" s="3"/>
    </row>
    <row r="240" spans="2:9" ht="12.75" customHeight="1" x14ac:dyDescent="0.25">
      <c r="B240" s="70" t="s">
        <v>430</v>
      </c>
      <c r="C240" s="70" t="s">
        <v>431</v>
      </c>
      <c r="D240" s="54">
        <v>1</v>
      </c>
      <c r="E240" s="11">
        <v>10</v>
      </c>
      <c r="F240" s="20"/>
      <c r="G240" s="1"/>
      <c r="H240" s="84">
        <f t="shared" si="22"/>
        <v>0</v>
      </c>
      <c r="I240" s="3"/>
    </row>
    <row r="241" spans="2:9" ht="12.75" customHeight="1" x14ac:dyDescent="0.25">
      <c r="B241" s="70" t="s">
        <v>432</v>
      </c>
      <c r="C241" s="70" t="s">
        <v>433</v>
      </c>
      <c r="D241" s="54">
        <v>1</v>
      </c>
      <c r="E241" s="11">
        <v>10</v>
      </c>
      <c r="F241" s="20"/>
      <c r="G241" s="1"/>
      <c r="H241" s="84">
        <f t="shared" si="22"/>
        <v>0</v>
      </c>
      <c r="I241" s="3"/>
    </row>
    <row r="242" spans="2:9" ht="12.75" customHeight="1" x14ac:dyDescent="0.25">
      <c r="B242" s="59"/>
      <c r="C242" s="60" t="s">
        <v>434</v>
      </c>
      <c r="D242" s="52"/>
      <c r="E242" s="61"/>
      <c r="F242" s="62"/>
      <c r="G242" s="31"/>
      <c r="H242" s="90"/>
      <c r="I242" s="3"/>
    </row>
    <row r="243" spans="2:9" ht="12.75" customHeight="1" x14ac:dyDescent="0.2">
      <c r="B243" s="63" t="s">
        <v>435</v>
      </c>
      <c r="C243" s="64" t="s">
        <v>436</v>
      </c>
      <c r="D243" s="65">
        <v>20</v>
      </c>
      <c r="E243" s="66">
        <v>2</v>
      </c>
      <c r="F243" s="67"/>
      <c r="G243" s="1"/>
      <c r="H243" s="84">
        <f t="shared" si="20"/>
        <v>0</v>
      </c>
      <c r="I243" s="3"/>
    </row>
    <row r="244" spans="2:9" ht="12.75" customHeight="1" x14ac:dyDescent="0.2">
      <c r="B244" s="63" t="s">
        <v>437</v>
      </c>
      <c r="C244" s="64" t="s">
        <v>438</v>
      </c>
      <c r="D244" s="65">
        <v>20</v>
      </c>
      <c r="E244" s="66">
        <v>2</v>
      </c>
      <c r="F244" s="67"/>
      <c r="G244" s="1"/>
      <c r="H244" s="84">
        <f>E244*G244</f>
        <v>0</v>
      </c>
      <c r="I244" s="3"/>
    </row>
    <row r="245" spans="2:9" ht="12.75" customHeight="1" x14ac:dyDescent="0.2">
      <c r="B245" s="63" t="s">
        <v>439</v>
      </c>
      <c r="C245" s="64" t="s">
        <v>440</v>
      </c>
      <c r="D245" s="65">
        <v>3</v>
      </c>
      <c r="E245" s="66">
        <v>2</v>
      </c>
      <c r="F245" s="67"/>
      <c r="G245" s="1"/>
      <c r="H245" s="84">
        <f>E245*G245</f>
        <v>0</v>
      </c>
      <c r="I245" s="3"/>
    </row>
    <row r="246" spans="2:9" ht="12.75" customHeight="1" x14ac:dyDescent="0.2">
      <c r="B246" s="63" t="s">
        <v>441</v>
      </c>
      <c r="C246" s="64" t="s">
        <v>442</v>
      </c>
      <c r="D246" s="65">
        <v>1</v>
      </c>
      <c r="E246" s="66">
        <v>2</v>
      </c>
      <c r="F246" s="67"/>
      <c r="G246" s="1"/>
      <c r="H246" s="84">
        <f t="shared" si="20"/>
        <v>0</v>
      </c>
      <c r="I246" s="3"/>
    </row>
    <row r="247" spans="2:9" ht="12.75" customHeight="1" x14ac:dyDescent="0.2">
      <c r="B247" s="63" t="s">
        <v>443</v>
      </c>
      <c r="C247" s="63" t="s">
        <v>444</v>
      </c>
      <c r="D247" s="65">
        <v>1</v>
      </c>
      <c r="E247" s="66">
        <v>0.5</v>
      </c>
      <c r="F247" s="67"/>
      <c r="G247" s="1"/>
      <c r="H247" s="84">
        <f t="shared" si="20"/>
        <v>0</v>
      </c>
      <c r="I247" s="3"/>
    </row>
    <row r="248" spans="2:9" ht="12.75" customHeight="1" x14ac:dyDescent="0.2">
      <c r="B248" s="63" t="s">
        <v>445</v>
      </c>
      <c r="C248" s="64" t="s">
        <v>446</v>
      </c>
      <c r="D248" s="65">
        <v>50</v>
      </c>
      <c r="E248" s="66">
        <v>10</v>
      </c>
      <c r="F248" s="67"/>
      <c r="G248" s="1"/>
      <c r="H248" s="84">
        <f>E248*G248</f>
        <v>0</v>
      </c>
      <c r="I248" s="3"/>
    </row>
    <row r="249" spans="2:9" ht="12.75" customHeight="1" x14ac:dyDescent="0.2">
      <c r="B249" s="63" t="s">
        <v>447</v>
      </c>
      <c r="C249" s="64" t="s">
        <v>448</v>
      </c>
      <c r="D249" s="65">
        <v>50</v>
      </c>
      <c r="E249" s="66">
        <v>4.5</v>
      </c>
      <c r="F249" s="67"/>
      <c r="G249" s="1"/>
      <c r="H249" s="84">
        <f t="shared" si="20"/>
        <v>0</v>
      </c>
      <c r="I249" s="3"/>
    </row>
    <row r="250" spans="2:9" ht="12.75" customHeight="1" x14ac:dyDescent="0.2">
      <c r="B250" s="63" t="s">
        <v>449</v>
      </c>
      <c r="C250" s="64" t="s">
        <v>450</v>
      </c>
      <c r="D250" s="65">
        <v>1</v>
      </c>
      <c r="E250" s="66">
        <v>4</v>
      </c>
      <c r="F250" s="67"/>
      <c r="G250" s="1"/>
      <c r="H250" s="84">
        <f t="shared" si="20"/>
        <v>0</v>
      </c>
      <c r="I250" s="3"/>
    </row>
    <row r="251" spans="2:9" ht="12.75" customHeight="1" x14ac:dyDescent="0.2">
      <c r="B251" s="63" t="s">
        <v>451</v>
      </c>
      <c r="C251" s="64" t="s">
        <v>452</v>
      </c>
      <c r="D251" s="65">
        <v>1</v>
      </c>
      <c r="E251" s="66">
        <v>4</v>
      </c>
      <c r="F251" s="67"/>
      <c r="G251" s="1"/>
      <c r="H251" s="84">
        <f t="shared" si="20"/>
        <v>0</v>
      </c>
      <c r="I251" s="3"/>
    </row>
    <row r="252" spans="2:9" ht="12.75" customHeight="1" x14ac:dyDescent="0.2">
      <c r="B252" s="63" t="s">
        <v>453</v>
      </c>
      <c r="C252" s="64" t="s">
        <v>454</v>
      </c>
      <c r="D252" s="65">
        <v>1</v>
      </c>
      <c r="E252" s="66">
        <v>6</v>
      </c>
      <c r="F252" s="67"/>
      <c r="G252" s="1"/>
      <c r="H252" s="84">
        <f t="shared" si="20"/>
        <v>0</v>
      </c>
      <c r="I252" s="3"/>
    </row>
    <row r="253" spans="2:9" ht="12.75" customHeight="1" x14ac:dyDescent="0.2">
      <c r="B253" s="63" t="s">
        <v>455</v>
      </c>
      <c r="C253" s="64" t="s">
        <v>456</v>
      </c>
      <c r="D253" s="65">
        <v>1</v>
      </c>
      <c r="E253" s="66">
        <v>10</v>
      </c>
      <c r="F253" s="67"/>
      <c r="G253" s="1"/>
      <c r="H253" s="84">
        <f t="shared" si="20"/>
        <v>0</v>
      </c>
      <c r="I253" s="3"/>
    </row>
    <row r="254" spans="2:9" ht="12.75" customHeight="1" x14ac:dyDescent="0.2">
      <c r="B254" s="63" t="s">
        <v>457</v>
      </c>
      <c r="C254" s="63" t="s">
        <v>458</v>
      </c>
      <c r="D254" s="65">
        <v>1</v>
      </c>
      <c r="E254" s="66">
        <v>5</v>
      </c>
      <c r="F254" s="67"/>
      <c r="G254" s="1"/>
      <c r="H254" s="84">
        <f t="shared" si="20"/>
        <v>0</v>
      </c>
      <c r="I254" s="3"/>
    </row>
    <row r="255" spans="2:9" ht="12.75" customHeight="1" x14ac:dyDescent="0.2">
      <c r="B255" s="63" t="s">
        <v>459</v>
      </c>
      <c r="C255" s="63" t="s">
        <v>460</v>
      </c>
      <c r="D255" s="65">
        <v>1</v>
      </c>
      <c r="E255" s="66">
        <v>20</v>
      </c>
      <c r="F255" s="67"/>
      <c r="G255" s="31"/>
      <c r="H255" s="84">
        <f t="shared" si="20"/>
        <v>0</v>
      </c>
      <c r="I255" s="3"/>
    </row>
    <row r="256" spans="2:9" ht="12.75" customHeight="1" x14ac:dyDescent="0.2">
      <c r="B256" s="63" t="s">
        <v>461</v>
      </c>
      <c r="C256" s="63" t="s">
        <v>462</v>
      </c>
      <c r="D256" s="65">
        <v>1</v>
      </c>
      <c r="E256" s="66">
        <v>20</v>
      </c>
      <c r="F256" s="67"/>
      <c r="G256" s="31"/>
      <c r="H256" s="84">
        <f t="shared" si="20"/>
        <v>0</v>
      </c>
      <c r="I256" s="3"/>
    </row>
    <row r="257" spans="2:9" ht="12.75" customHeight="1" x14ac:dyDescent="0.2">
      <c r="B257" s="63" t="s">
        <v>463</v>
      </c>
      <c r="C257" s="63" t="s">
        <v>464</v>
      </c>
      <c r="D257" s="65">
        <v>1</v>
      </c>
      <c r="E257" s="66">
        <v>20</v>
      </c>
      <c r="F257" s="67"/>
      <c r="G257" s="31"/>
      <c r="H257" s="84">
        <f t="shared" si="20"/>
        <v>0</v>
      </c>
      <c r="I257" s="3"/>
    </row>
    <row r="258" spans="2:9" ht="12.75" customHeight="1" x14ac:dyDescent="0.2">
      <c r="B258" s="63" t="s">
        <v>465</v>
      </c>
      <c r="C258" s="63" t="s">
        <v>466</v>
      </c>
      <c r="D258" s="65">
        <v>1</v>
      </c>
      <c r="E258" s="66">
        <v>20</v>
      </c>
      <c r="F258" s="67"/>
      <c r="G258" s="31"/>
      <c r="H258" s="84">
        <f t="shared" si="20"/>
        <v>0</v>
      </c>
      <c r="I258" s="3"/>
    </row>
    <row r="259" spans="2:9" ht="12.75" customHeight="1" x14ac:dyDescent="0.2">
      <c r="B259" s="63" t="s">
        <v>467</v>
      </c>
      <c r="C259" s="63" t="s">
        <v>468</v>
      </c>
      <c r="D259" s="65">
        <v>1</v>
      </c>
      <c r="E259" s="66">
        <v>20</v>
      </c>
      <c r="F259" s="67"/>
      <c r="G259" s="31"/>
      <c r="H259" s="84">
        <f t="shared" si="20"/>
        <v>0</v>
      </c>
      <c r="I259" s="3"/>
    </row>
    <row r="260" spans="2:9" ht="12.75" customHeight="1" x14ac:dyDescent="0.2">
      <c r="B260" s="63" t="s">
        <v>469</v>
      </c>
      <c r="C260" s="63" t="s">
        <v>470</v>
      </c>
      <c r="D260" s="65">
        <v>1</v>
      </c>
      <c r="E260" s="66">
        <v>20</v>
      </c>
      <c r="F260" s="67"/>
      <c r="G260" s="31"/>
      <c r="H260" s="84">
        <f t="shared" si="20"/>
        <v>0</v>
      </c>
      <c r="I260" s="3"/>
    </row>
    <row r="261" spans="2:9" ht="12.75" customHeight="1" x14ac:dyDescent="0.2">
      <c r="B261" s="63" t="s">
        <v>471</v>
      </c>
      <c r="C261" s="63" t="s">
        <v>472</v>
      </c>
      <c r="D261" s="65">
        <v>1</v>
      </c>
      <c r="E261" s="66">
        <v>20</v>
      </c>
      <c r="F261" s="67"/>
      <c r="G261" s="31"/>
      <c r="H261" s="84">
        <f t="shared" si="20"/>
        <v>0</v>
      </c>
      <c r="I261" s="3"/>
    </row>
    <row r="262" spans="2:9" ht="12.75" customHeight="1" x14ac:dyDescent="0.2">
      <c r="B262" s="63" t="s">
        <v>473</v>
      </c>
      <c r="C262" s="63" t="s">
        <v>474</v>
      </c>
      <c r="D262" s="65">
        <v>1</v>
      </c>
      <c r="E262" s="66">
        <v>20</v>
      </c>
      <c r="F262" s="67"/>
      <c r="G262" s="31"/>
      <c r="H262" s="84">
        <f t="shared" si="20"/>
        <v>0</v>
      </c>
      <c r="I262" s="3"/>
    </row>
    <row r="263" spans="2:9" ht="12.75" customHeight="1" x14ac:dyDescent="0.2">
      <c r="B263" s="63" t="s">
        <v>475</v>
      </c>
      <c r="C263" s="63" t="s">
        <v>476</v>
      </c>
      <c r="D263" s="65">
        <v>1</v>
      </c>
      <c r="E263" s="66">
        <v>20</v>
      </c>
      <c r="F263" s="67"/>
      <c r="G263" s="31"/>
      <c r="H263" s="84">
        <f t="shared" si="20"/>
        <v>0</v>
      </c>
      <c r="I263" s="3"/>
    </row>
    <row r="264" spans="2:9" ht="12.75" customHeight="1" x14ac:dyDescent="0.2">
      <c r="B264" s="63" t="s">
        <v>477</v>
      </c>
      <c r="C264" s="63" t="s">
        <v>478</v>
      </c>
      <c r="D264" s="65">
        <v>1</v>
      </c>
      <c r="E264" s="66">
        <v>20</v>
      </c>
      <c r="F264" s="67"/>
      <c r="G264" s="31"/>
      <c r="H264" s="84">
        <f t="shared" si="20"/>
        <v>0</v>
      </c>
      <c r="I264" s="3"/>
    </row>
    <row r="265" spans="2:9" ht="12.75" customHeight="1" x14ac:dyDescent="0.2">
      <c r="B265" s="63" t="s">
        <v>479</v>
      </c>
      <c r="C265" s="63" t="s">
        <v>480</v>
      </c>
      <c r="D265" s="65">
        <v>1</v>
      </c>
      <c r="E265" s="66">
        <v>0.2</v>
      </c>
      <c r="F265" s="67"/>
      <c r="G265" s="31"/>
      <c r="H265" s="84">
        <f t="shared" si="20"/>
        <v>0</v>
      </c>
      <c r="I265" s="3"/>
    </row>
    <row r="266" spans="2:9" ht="12.75" customHeight="1" x14ac:dyDescent="0.2">
      <c r="B266" s="63" t="s">
        <v>481</v>
      </c>
      <c r="C266" s="64" t="s">
        <v>482</v>
      </c>
      <c r="D266" s="65">
        <v>1</v>
      </c>
      <c r="E266" s="66">
        <v>5</v>
      </c>
      <c r="F266" s="67"/>
      <c r="G266" s="31"/>
      <c r="H266" s="84">
        <f t="shared" si="20"/>
        <v>0</v>
      </c>
      <c r="I266" s="3"/>
    </row>
    <row r="267" spans="2:9" ht="12.75" customHeight="1" x14ac:dyDescent="0.2">
      <c r="B267" s="63" t="s">
        <v>483</v>
      </c>
      <c r="C267" s="63" t="s">
        <v>484</v>
      </c>
      <c r="D267" s="65">
        <v>1</v>
      </c>
      <c r="E267" s="66">
        <v>8</v>
      </c>
      <c r="F267" s="67"/>
      <c r="G267" s="31"/>
      <c r="H267" s="84">
        <f t="shared" si="20"/>
        <v>0</v>
      </c>
      <c r="I267" s="3"/>
    </row>
    <row r="268" spans="2:9" ht="12.75" customHeight="1" x14ac:dyDescent="0.2">
      <c r="B268" s="63" t="s">
        <v>485</v>
      </c>
      <c r="C268" s="63" t="s">
        <v>486</v>
      </c>
      <c r="D268" s="65">
        <v>1</v>
      </c>
      <c r="E268" s="66">
        <v>11</v>
      </c>
      <c r="F268" s="68"/>
      <c r="G268" s="31"/>
      <c r="H268" s="84">
        <f t="shared" si="20"/>
        <v>0</v>
      </c>
      <c r="I268" s="3"/>
    </row>
    <row r="269" spans="2:9" ht="22.5" customHeight="1" x14ac:dyDescent="0.25">
      <c r="B269" s="48"/>
      <c r="C269" s="48" t="s">
        <v>487</v>
      </c>
      <c r="D269" s="49"/>
      <c r="E269" s="49"/>
      <c r="F269" s="50"/>
      <c r="G269" s="51"/>
      <c r="H269" s="91">
        <f>IF(SUM(H12:H268)&gt;=400,0,7.5)</f>
        <v>7.5</v>
      </c>
    </row>
    <row r="270" spans="2:9" ht="12.75" customHeight="1" x14ac:dyDescent="0.25">
      <c r="B270" s="52"/>
      <c r="C270" s="52"/>
      <c r="D270" s="52"/>
      <c r="E270" s="53"/>
      <c r="F270" s="97" t="s">
        <v>488</v>
      </c>
      <c r="G270" s="97"/>
      <c r="H270" s="92">
        <f>SUM(H12:H269)</f>
        <v>7.5</v>
      </c>
    </row>
    <row r="271" spans="2:9" ht="12.75" customHeight="1" x14ac:dyDescent="0.25">
      <c r="B271" s="23"/>
      <c r="C271" s="23"/>
      <c r="D271" s="23"/>
      <c r="E271" s="25"/>
      <c r="F271" s="25"/>
      <c r="G271" s="24"/>
      <c r="H271" s="25"/>
    </row>
    <row r="272" spans="2:9" ht="12.75" customHeight="1" x14ac:dyDescent="0.25">
      <c r="B272" s="23"/>
      <c r="C272" s="23"/>
      <c r="D272" s="23"/>
      <c r="E272" s="25"/>
      <c r="F272" s="25"/>
      <c r="G272" s="24"/>
      <c r="H272" s="25"/>
    </row>
    <row r="273" spans="2:8" ht="12.75" customHeight="1" x14ac:dyDescent="0.25">
      <c r="B273" s="23"/>
      <c r="C273" s="23"/>
      <c r="D273" s="23"/>
      <c r="E273" s="25"/>
      <c r="F273" s="25"/>
      <c r="G273" s="24"/>
      <c r="H273" s="25"/>
    </row>
    <row r="274" spans="2:8" ht="12.75" customHeight="1" x14ac:dyDescent="0.25">
      <c r="B274" s="23"/>
      <c r="C274" s="23"/>
      <c r="D274" s="23"/>
      <c r="E274" s="25"/>
      <c r="F274" s="25"/>
      <c r="G274" s="24"/>
      <c r="H274" s="25"/>
    </row>
    <row r="275" spans="2:8" ht="12.75" customHeight="1" x14ac:dyDescent="0.25">
      <c r="B275" s="23"/>
      <c r="C275" s="23"/>
      <c r="D275" s="23"/>
      <c r="E275" s="25"/>
      <c r="F275" s="25"/>
      <c r="G275" s="24"/>
      <c r="H275" s="25"/>
    </row>
    <row r="276" spans="2:8" ht="12.75" customHeight="1" x14ac:dyDescent="0.25">
      <c r="B276" s="23"/>
      <c r="C276" s="23"/>
      <c r="D276" s="23"/>
      <c r="E276" s="25"/>
      <c r="F276" s="25"/>
      <c r="G276" s="24"/>
      <c r="H276" s="25"/>
    </row>
    <row r="277" spans="2:8" ht="12.75" customHeight="1" x14ac:dyDescent="0.25">
      <c r="B277" s="23"/>
      <c r="C277" s="23"/>
      <c r="D277" s="23"/>
      <c r="E277" s="25"/>
      <c r="F277" s="25"/>
      <c r="G277" s="24"/>
      <c r="H277" s="25"/>
    </row>
    <row r="278" spans="2:8" ht="12.75" customHeight="1" x14ac:dyDescent="0.25">
      <c r="B278" s="23"/>
      <c r="C278" s="23"/>
      <c r="D278" s="23"/>
      <c r="E278" s="25"/>
      <c r="F278" s="25"/>
      <c r="G278" s="24"/>
      <c r="H278" s="25"/>
    </row>
    <row r="279" spans="2:8" ht="12.75" customHeight="1" x14ac:dyDescent="0.25">
      <c r="B279" s="23"/>
      <c r="C279" s="23"/>
      <c r="D279" s="23"/>
      <c r="E279" s="25"/>
      <c r="F279" s="25"/>
      <c r="G279" s="24"/>
      <c r="H279" s="25"/>
    </row>
    <row r="280" spans="2:8" ht="12.75" customHeight="1" x14ac:dyDescent="0.25">
      <c r="B280" s="23"/>
      <c r="C280" s="23"/>
      <c r="D280" s="23"/>
      <c r="E280" s="25"/>
      <c r="F280" s="25"/>
      <c r="G280" s="24"/>
      <c r="H280" s="25"/>
    </row>
    <row r="281" spans="2:8" ht="12.75" customHeight="1" x14ac:dyDescent="0.25">
      <c r="B281" s="23"/>
      <c r="C281" s="23"/>
      <c r="D281" s="23"/>
      <c r="E281" s="25"/>
      <c r="F281" s="25"/>
      <c r="G281" s="24"/>
      <c r="H281" s="25"/>
    </row>
    <row r="282" spans="2:8" ht="12.75" customHeight="1" x14ac:dyDescent="0.25">
      <c r="B282" s="23"/>
      <c r="C282" s="23"/>
      <c r="D282" s="23"/>
      <c r="E282" s="25"/>
      <c r="F282" s="25"/>
      <c r="G282" s="24"/>
      <c r="H282" s="25"/>
    </row>
    <row r="283" spans="2:8" ht="12.75" customHeight="1" x14ac:dyDescent="0.25">
      <c r="B283" s="23"/>
      <c r="C283" s="23"/>
      <c r="D283" s="23"/>
      <c r="E283" s="25"/>
      <c r="F283" s="25"/>
      <c r="G283" s="24"/>
      <c r="H283" s="25"/>
    </row>
    <row r="284" spans="2:8" ht="12.75" customHeight="1" x14ac:dyDescent="0.25">
      <c r="B284" s="23"/>
      <c r="C284" s="23"/>
      <c r="D284" s="23"/>
      <c r="E284" s="25"/>
      <c r="F284" s="25"/>
      <c r="G284" s="24"/>
      <c r="H284" s="25"/>
    </row>
    <row r="285" spans="2:8" ht="12.75" customHeight="1" x14ac:dyDescent="0.25">
      <c r="B285" s="23"/>
      <c r="C285" s="23"/>
      <c r="D285" s="23"/>
      <c r="E285" s="25"/>
      <c r="F285" s="25"/>
      <c r="G285" s="24"/>
      <c r="H285" s="25"/>
    </row>
    <row r="286" spans="2:8" ht="12.75" customHeight="1" x14ac:dyDescent="0.25">
      <c r="B286" s="23"/>
      <c r="C286" s="23"/>
      <c r="D286" s="23"/>
      <c r="E286" s="25"/>
      <c r="F286" s="25"/>
      <c r="G286" s="24"/>
      <c r="H286" s="25"/>
    </row>
    <row r="287" spans="2:8" ht="12.75" customHeight="1" x14ac:dyDescent="0.25">
      <c r="B287" s="23"/>
      <c r="C287" s="23"/>
      <c r="D287" s="23"/>
      <c r="E287" s="25"/>
      <c r="F287" s="25"/>
      <c r="G287" s="24"/>
      <c r="H287" s="25"/>
    </row>
    <row r="288" spans="2:8" ht="12.75" customHeight="1" x14ac:dyDescent="0.25">
      <c r="B288" s="23"/>
      <c r="C288" s="23"/>
      <c r="D288" s="23"/>
      <c r="E288" s="25"/>
      <c r="F288" s="25"/>
      <c r="G288" s="24"/>
      <c r="H288" s="25"/>
    </row>
    <row r="289" spans="2:8" ht="12.75" customHeight="1" x14ac:dyDescent="0.25">
      <c r="B289" s="23"/>
      <c r="C289" s="23"/>
      <c r="D289" s="23"/>
      <c r="E289" s="25"/>
      <c r="F289" s="25"/>
      <c r="G289" s="24"/>
      <c r="H289" s="25"/>
    </row>
    <row r="290" spans="2:8" ht="12.75" customHeight="1" x14ac:dyDescent="0.25">
      <c r="B290" s="23"/>
      <c r="C290" s="23"/>
      <c r="D290" s="23"/>
      <c r="E290" s="25"/>
      <c r="F290" s="25"/>
      <c r="G290" s="24"/>
      <c r="H290" s="25"/>
    </row>
    <row r="291" spans="2:8" ht="12.75" customHeight="1" x14ac:dyDescent="0.25">
      <c r="E291" s="25"/>
      <c r="F291" s="25"/>
      <c r="G291" s="24"/>
      <c r="H291" s="25"/>
    </row>
    <row r="292" spans="2:8" ht="12.75" customHeight="1" x14ac:dyDescent="0.25">
      <c r="E292" s="25"/>
      <c r="F292" s="25"/>
      <c r="G292" s="24"/>
      <c r="H292" s="25"/>
    </row>
    <row r="293" spans="2:8" ht="12.75" customHeight="1" x14ac:dyDescent="0.25">
      <c r="E293" s="25"/>
      <c r="F293" s="25"/>
      <c r="G293" s="24"/>
      <c r="H293" s="25"/>
    </row>
    <row r="294" spans="2:8" ht="12.75" customHeight="1" x14ac:dyDescent="0.25">
      <c r="E294" s="25"/>
      <c r="F294" s="25"/>
      <c r="G294" s="24"/>
      <c r="H294" s="25"/>
    </row>
    <row r="295" spans="2:8" ht="12.75" customHeight="1" x14ac:dyDescent="0.25">
      <c r="E295" s="25"/>
      <c r="F295" s="25"/>
      <c r="G295" s="24"/>
      <c r="H295" s="25"/>
    </row>
    <row r="296" spans="2:8" ht="12.75" customHeight="1" x14ac:dyDescent="0.25">
      <c r="E296" s="25"/>
      <c r="F296" s="25"/>
      <c r="G296" s="24"/>
      <c r="H296" s="25"/>
    </row>
    <row r="297" spans="2:8" ht="12.75" customHeight="1" x14ac:dyDescent="0.25">
      <c r="E297" s="25"/>
      <c r="F297" s="25"/>
      <c r="G297" s="24"/>
      <c r="H297" s="25"/>
    </row>
    <row r="298" spans="2:8" ht="12.75" customHeight="1" x14ac:dyDescent="0.25">
      <c r="E298" s="25"/>
      <c r="F298" s="25"/>
      <c r="G298" s="24"/>
      <c r="H298" s="25"/>
    </row>
  </sheetData>
  <sheetProtection autoFilter="0"/>
  <autoFilter ref="H9:H270" xr:uid="{00000000-0009-0000-0000-000000000000}"/>
  <mergeCells count="8">
    <mergeCell ref="F270:G270"/>
    <mergeCell ref="B214:H214"/>
    <mergeCell ref="F117:F122"/>
    <mergeCell ref="F4:H5"/>
    <mergeCell ref="F6:H7"/>
    <mergeCell ref="F99:F101"/>
    <mergeCell ref="F106:F115"/>
    <mergeCell ref="B139:H139"/>
  </mergeCells>
  <phoneticPr fontId="12" type="noConversion"/>
  <conditionalFormatting sqref="B59:B60">
    <cfRule type="duplicateValues" dxfId="10" priority="29"/>
    <cfRule type="duplicateValues" dxfId="9" priority="30"/>
  </conditionalFormatting>
  <conditionalFormatting sqref="B254">
    <cfRule type="duplicateValues" dxfId="8" priority="5"/>
    <cfRule type="duplicateValues" dxfId="7" priority="6"/>
    <cfRule type="duplicateValues" dxfId="6" priority="7"/>
  </conditionalFormatting>
  <conditionalFormatting sqref="B266:B267">
    <cfRule type="duplicateValues" dxfId="5" priority="9"/>
    <cfRule type="duplicateValues" dxfId="4" priority="10"/>
    <cfRule type="duplicateValues" dxfId="3" priority="11"/>
  </conditionalFormatting>
  <conditionalFormatting sqref="B268">
    <cfRule type="duplicateValues" dxfId="2" priority="53"/>
  </conditionalFormatting>
  <conditionalFormatting sqref="G1:G7 G10:G268">
    <cfRule type="cellIs" dxfId="1" priority="45" operator="greaterThan">
      <formula>0</formula>
    </cfRule>
  </conditionalFormatting>
  <conditionalFormatting sqref="G270:G1048576">
    <cfRule type="cellIs" dxfId="0" priority="18" operator="greaterThan">
      <formula>0</formula>
    </cfRule>
  </conditionalFormatting>
  <pageMargins left="0.7" right="0.7" top="0.75" bottom="0.75" header="0.3" footer="0.3"/>
  <pageSetup paperSize="9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380D459B36AB499D91F4C120F4B592" ma:contentTypeVersion="16" ma:contentTypeDescription="Create a new document." ma:contentTypeScope="" ma:versionID="b546ec0f1ef86ad4f75f9a05612e71d9">
  <xsd:schema xmlns:xsd="http://www.w3.org/2001/XMLSchema" xmlns:xs="http://www.w3.org/2001/XMLSchema" xmlns:p="http://schemas.microsoft.com/office/2006/metadata/properties" xmlns:ns2="74da324b-5ec8-4ec8-aa20-f3ae5511bd83" xmlns:ns3="3f0ed279-d90c-4d56-af10-6f6b3e14d747" targetNamespace="http://schemas.microsoft.com/office/2006/metadata/properties" ma:root="true" ma:fieldsID="4ffb2d6b97cc821520e136803a41844d" ns2:_="" ns3:_="">
    <xsd:import namespace="74da324b-5ec8-4ec8-aa20-f3ae5511bd83"/>
    <xsd:import namespace="3f0ed279-d90c-4d56-af10-6f6b3e14d74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a324b-5ec8-4ec8-aa20-f3ae5511bd8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45fb38e-0940-4a35-b94c-f0d8808698d2}" ma:internalName="TaxCatchAll" ma:showField="CatchAllData" ma:web="74da324b-5ec8-4ec8-aa20-f3ae5511bd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0ed279-d90c-4d56-af10-6f6b3e14d7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d7cd5ddf-5797-490d-9d98-d965329898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B50D1C-6F01-4A40-A6C5-E42640ADF34A}"/>
</file>

<file path=customXml/itemProps2.xml><?xml version="1.0" encoding="utf-8"?>
<ds:datastoreItem xmlns:ds="http://schemas.openxmlformats.org/officeDocument/2006/customXml" ds:itemID="{8D723FC1-C743-40A9-9E0A-416B7847B9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Wholesale - Euro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 Petyt</dc:creator>
  <cp:keywords/>
  <dc:description/>
  <cp:lastModifiedBy>Cynthia Heeres-Rijvers</cp:lastModifiedBy>
  <cp:revision/>
  <cp:lastPrinted>2024-04-04T06:42:33Z</cp:lastPrinted>
  <dcterms:created xsi:type="dcterms:W3CDTF">2017-08-10T10:09:11Z</dcterms:created>
  <dcterms:modified xsi:type="dcterms:W3CDTF">2024-04-12T07:51:20Z</dcterms:modified>
  <cp:category/>
  <cp:contentStatus/>
</cp:coreProperties>
</file>